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rfolk.gov.uk\nccdfs1\SHARED-CSCH2\EFS\Other Education\Early Years\EY Funding\~ EE FUNDING\2024-25\SUMMER 2024\Funding Docs (TO BE CHECKED)\"/>
    </mc:Choice>
  </mc:AlternateContent>
  <xr:revisionPtr revIDLastSave="0" documentId="13_ncr:1_{A775F697-9843-4EA4-8626-68E17FB617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EPS 1-4" sheetId="14" r:id="rId1"/>
    <sheet name="CLAIM FORM" sheetId="9" r:id="rId2"/>
  </sheets>
  <definedNames>
    <definedName name="_xlnm.Print_Area" localSheetId="1">'CLAIM FORM'!$A$2:$Z$2</definedName>
    <definedName name="_xlnm.Print_Area" localSheetId="0">'STEPS 1-4'!$A$33:$AO$47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59" i="14" l="1"/>
  <c r="AO55" i="14"/>
  <c r="AO51" i="14"/>
  <c r="AC31" i="14" l="1"/>
  <c r="AA29" i="14"/>
  <c r="G31" i="14"/>
  <c r="AD31" i="14" s="1"/>
  <c r="K31" i="14" l="1"/>
  <c r="AQ58" i="14"/>
  <c r="AQ59" i="14" s="1"/>
  <c r="AK14" i="14" l="1"/>
  <c r="AK16" i="14" s="1"/>
  <c r="AO60" i="14"/>
  <c r="AQ60" i="14"/>
  <c r="AO58" i="14"/>
  <c r="AO57" i="14"/>
  <c r="AO56" i="14"/>
  <c r="AQ54" i="14"/>
  <c r="AO54" i="14"/>
  <c r="AO53" i="14"/>
  <c r="AO52" i="14"/>
  <c r="AQ50" i="14"/>
  <c r="AO50" i="14"/>
  <c r="AO49" i="14"/>
  <c r="B1" i="9"/>
  <c r="AA4" i="14" l="1"/>
  <c r="AQ56" i="14"/>
  <c r="AQ55" i="14"/>
  <c r="AQ52" i="14"/>
  <c r="AQ51" i="14"/>
  <c r="AK4" i="14"/>
  <c r="AK6" i="14"/>
  <c r="AA20" i="14" s="1"/>
  <c r="T28" i="9" s="1"/>
  <c r="T22" i="9"/>
  <c r="P22" i="9"/>
  <c r="L22" i="9"/>
  <c r="H22" i="9"/>
  <c r="D22" i="9"/>
  <c r="T8" i="9"/>
  <c r="P8" i="9"/>
  <c r="L8" i="9"/>
  <c r="H8" i="9"/>
  <c r="D8" i="9"/>
  <c r="AH46" i="14"/>
  <c r="AG46" i="14"/>
  <c r="AF46" i="14"/>
  <c r="AE46" i="14"/>
  <c r="AD46" i="14"/>
  <c r="AB46" i="14"/>
  <c r="AA46" i="14"/>
  <c r="Z46" i="14"/>
  <c r="Y46" i="14"/>
  <c r="X46" i="14"/>
  <c r="V46" i="14"/>
  <c r="U46" i="14"/>
  <c r="T46" i="14"/>
  <c r="S46" i="14"/>
  <c r="R46" i="14"/>
  <c r="P46" i="14"/>
  <c r="O46" i="14"/>
  <c r="N46" i="14"/>
  <c r="M46" i="14"/>
  <c r="L46" i="14"/>
  <c r="J46" i="14"/>
  <c r="I46" i="14"/>
  <c r="H46" i="14"/>
  <c r="G46" i="14"/>
  <c r="F46" i="14"/>
  <c r="AA27" i="14"/>
  <c r="L7" i="9" l="1"/>
  <c r="P7" i="9"/>
  <c r="T7" i="9"/>
  <c r="D7" i="9"/>
  <c r="D23" i="9" s="1"/>
  <c r="H7" i="9"/>
  <c r="T25" i="9"/>
  <c r="P18" i="9" s="1"/>
  <c r="AE7" i="9" s="1"/>
  <c r="P13" i="9"/>
  <c r="P23" i="9" l="1"/>
  <c r="P9" i="9"/>
  <c r="T23" i="9"/>
  <c r="T9" i="9"/>
  <c r="L23" i="9"/>
  <c r="L9" i="9"/>
  <c r="H23" i="9"/>
  <c r="H9" i="9"/>
  <c r="D9" i="9"/>
  <c r="T26" i="9" l="1"/>
  <c r="T18" i="9" s="1"/>
  <c r="T13" i="9"/>
  <c r="W14" i="9" l="1"/>
  <c r="W15" i="9"/>
  <c r="AE9" i="9"/>
  <c r="AE12" i="9" s="1"/>
</calcChain>
</file>

<file path=xl/sharedStrings.xml><?xml version="1.0" encoding="utf-8"?>
<sst xmlns="http://schemas.openxmlformats.org/spreadsheetml/2006/main" count="128" uniqueCount="78">
  <si>
    <t>m</t>
  </si>
  <si>
    <t>t</t>
  </si>
  <si>
    <t>w</t>
  </si>
  <si>
    <t>f</t>
  </si>
  <si>
    <t>shaded areas = school / public holidays and pupil holidays</t>
  </si>
  <si>
    <t xml:space="preserve">Insert - </t>
  </si>
  <si>
    <t>Mon</t>
  </si>
  <si>
    <t>Tues</t>
  </si>
  <si>
    <t>Wed</t>
  </si>
  <si>
    <t>Thur</t>
  </si>
  <si>
    <t>Fri</t>
  </si>
  <si>
    <t>TOTAL</t>
  </si>
  <si>
    <r>
      <rPr>
        <sz val="12"/>
        <color indexed="17"/>
        <rFont val="Wingdings"/>
        <charset val="2"/>
      </rPr>
      <t></t>
    </r>
    <r>
      <rPr>
        <sz val="12"/>
        <color indexed="17"/>
        <rFont val="Calibri"/>
        <family val="2"/>
      </rPr>
      <t xml:space="preserve"> </t>
    </r>
    <r>
      <rPr>
        <sz val="11"/>
        <color indexed="17"/>
        <rFont val="Calibri"/>
        <family val="2"/>
      </rPr>
      <t>subsequent to child's end date (last day child is attending)</t>
    </r>
  </si>
  <si>
    <r>
      <rPr>
        <sz val="12"/>
        <color indexed="17"/>
        <rFont val="Wingdings"/>
        <charset val="2"/>
      </rPr>
      <t></t>
    </r>
    <r>
      <rPr>
        <sz val="12"/>
        <color indexed="17"/>
        <rFont val="Calibri"/>
        <family val="2"/>
      </rPr>
      <t xml:space="preserve"> </t>
    </r>
    <r>
      <rPr>
        <sz val="11"/>
        <color indexed="17"/>
        <rFont val="Calibri"/>
        <family val="2"/>
      </rPr>
      <t>the setting is CLOSED</t>
    </r>
  </si>
  <si>
    <r>
      <rPr>
        <sz val="12"/>
        <color indexed="17"/>
        <rFont val="Wingdings"/>
        <charset val="2"/>
      </rPr>
      <t></t>
    </r>
    <r>
      <rPr>
        <sz val="12"/>
        <color indexed="17"/>
        <rFont val="Calibri"/>
        <family val="2"/>
      </rPr>
      <t xml:space="preserve"> </t>
    </r>
    <r>
      <rPr>
        <sz val="11"/>
        <color indexed="17"/>
        <rFont val="Calibri"/>
        <family val="2"/>
      </rPr>
      <t>prior to child's start date</t>
    </r>
  </si>
  <si>
    <t>MON</t>
  </si>
  <si>
    <t>TUE</t>
  </si>
  <si>
    <t>WED</t>
  </si>
  <si>
    <t>THU</t>
  </si>
  <si>
    <t>FRI</t>
  </si>
  <si>
    <t>Recommended Early Education Hours</t>
  </si>
  <si>
    <t>Parent / Carer Claim Form Details</t>
  </si>
  <si>
    <t>Early Education Offer</t>
  </si>
  <si>
    <t>STEP</t>
  </si>
  <si>
    <t>Delete each date -</t>
  </si>
  <si>
    <t>TOTAL FUNDED HOURS TO BE CLAIMED</t>
  </si>
  <si>
    <t>Portal Record</t>
  </si>
  <si>
    <t>Term Time</t>
  </si>
  <si>
    <t>Stretched
(all year round)</t>
  </si>
  <si>
    <t xml:space="preserve">Total Number of Weeks Funding is Offered (in 12 month period)  </t>
  </si>
  <si>
    <t xml:space="preserve">Total Number of Weeks Open this Claim Period  </t>
  </si>
  <si>
    <t>Maximum Hours</t>
  </si>
  <si>
    <t xml:space="preserve">Per Week  </t>
  </si>
  <si>
    <t xml:space="preserve">  Insert -</t>
  </si>
  <si>
    <t xml:space="preserve">This Claim Period  </t>
  </si>
  <si>
    <t>Select -</t>
  </si>
  <si>
    <t xml:space="preserve">Maximum Number of Funded Hours (570 or 1140 hours)  </t>
  </si>
  <si>
    <t xml:space="preserve">Born on or between  </t>
  </si>
  <si>
    <t xml:space="preserve">Funding Entitlement  </t>
  </si>
  <si>
    <t>1 Apr to 31 Aug</t>
  </si>
  <si>
    <t>1 Jan to 31 Mar</t>
  </si>
  <si>
    <t>1 Sept to 31 Dec</t>
  </si>
  <si>
    <t>2 year old</t>
  </si>
  <si>
    <t>1st</t>
  </si>
  <si>
    <t>2nd</t>
  </si>
  <si>
    <t>3rd</t>
  </si>
  <si>
    <t>Cycle of Eligibilty</t>
  </si>
  <si>
    <t xml:space="preserve">Select when funding will be offered  </t>
  </si>
  <si>
    <t xml:space="preserve">  Maximum Funded Hours Available</t>
  </si>
  <si>
    <t>Based on Step 1 Calculation</t>
  </si>
  <si>
    <t>or</t>
  </si>
  <si>
    <t xml:space="preserve"> hours PER WEEK</t>
  </si>
  <si>
    <r>
      <rPr>
        <sz val="12"/>
        <color indexed="17"/>
        <rFont val="Wingdings"/>
        <charset val="2"/>
      </rPr>
      <t></t>
    </r>
    <r>
      <rPr>
        <sz val="11"/>
        <color indexed="17"/>
        <rFont val="Calibri"/>
        <family val="2"/>
      </rPr>
      <t xml:space="preserve"> Number of Days Funding will be Claimed</t>
    </r>
  </si>
  <si>
    <t>3 &amp; 4 year old (universal)</t>
  </si>
  <si>
    <t>2 year old (working parent)</t>
  </si>
  <si>
    <t>3 &amp; 4 year old (working parent)</t>
  </si>
  <si>
    <t>April</t>
  </si>
  <si>
    <t>May</t>
  </si>
  <si>
    <t>June</t>
  </si>
  <si>
    <t>July</t>
  </si>
  <si>
    <t>August</t>
  </si>
  <si>
    <t>SUMMER 2024</t>
  </si>
  <si>
    <t>How many hours each day* (B)</t>
  </si>
  <si>
    <t>Total Hours* (A x B)</t>
  </si>
  <si>
    <t>How many weekdays* (A)</t>
  </si>
  <si>
    <t xml:space="preserve">CHILDCARE CONTRACT / ARRANGEMENT </t>
  </si>
  <si>
    <r>
      <rPr>
        <sz val="12"/>
        <color indexed="17"/>
        <rFont val="Wingdings"/>
        <charset val="2"/>
      </rPr>
      <t></t>
    </r>
    <r>
      <rPr>
        <sz val="12"/>
        <color indexed="17"/>
        <rFont val="Calibri"/>
        <family val="2"/>
      </rPr>
      <t xml:space="preserve"> </t>
    </r>
    <r>
      <rPr>
        <sz val="11"/>
        <color indexed="17"/>
        <rFont val="Calibri"/>
        <family val="2"/>
      </rPr>
      <t>child does not attend</t>
    </r>
  </si>
  <si>
    <t>weekly hrs</t>
  </si>
  <si>
    <t>total hrs</t>
  </si>
  <si>
    <t>funding max</t>
  </si>
  <si>
    <t>funding</t>
  </si>
  <si>
    <t>Weekly Funded Hours</t>
  </si>
  <si>
    <t>Total Funded Hours</t>
  </si>
  <si>
    <t>Weeks Attended in Term</t>
  </si>
  <si>
    <r>
      <t>Childcare Contract / Arrangement - Hours</t>
    </r>
    <r>
      <rPr>
        <sz val="12"/>
        <color rgb="FF000000"/>
        <rFont val="Calibri"/>
        <family val="2"/>
      </rPr>
      <t xml:space="preserve"> (Non Funded and Funded Hours)</t>
    </r>
  </si>
  <si>
    <t>Childcare Contract / Arrangement - Pattern of Attendance</t>
  </si>
  <si>
    <r>
      <rPr>
        <sz val="12"/>
        <color indexed="17"/>
        <rFont val="Wingdings"/>
        <charset val="2"/>
      </rPr>
      <t></t>
    </r>
    <r>
      <rPr>
        <sz val="11"/>
        <color indexed="17"/>
        <rFont val="Calibri"/>
        <family val="2"/>
      </rPr>
      <t xml:space="preserve"> Number of Hours Attending - non funded and funded hours</t>
    </r>
  </si>
  <si>
    <r>
      <rPr>
        <sz val="12"/>
        <color indexed="17"/>
        <rFont val="Wingdings"/>
        <charset val="2"/>
      </rPr>
      <t></t>
    </r>
    <r>
      <rPr>
        <sz val="11"/>
        <color indexed="17"/>
        <rFont val="Calibri"/>
        <family val="2"/>
      </rPr>
      <t xml:space="preserve"> </t>
    </r>
    <r>
      <rPr>
        <sz val="11"/>
        <color rgb="FF008000"/>
        <rFont val="Calibri"/>
        <family val="2"/>
      </rPr>
      <t xml:space="preserve">Number of Funded Hours Only </t>
    </r>
    <r>
      <rPr>
        <b/>
        <sz val="11"/>
        <color rgb="FFFF0000"/>
        <rFont val="Calibri"/>
        <family val="2"/>
      </rPr>
      <t>(maximum is 10 hours per day)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</si>
</sst>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##0;###0"/>
    <numFmt numFmtId="165" formatCode="###0.00;###0.00"/>
  </numFmts>
  <fonts count="57">
    <font>
      <sz val="11"/>
      <color theme="1"/>
      <name val="Calibri"/>
      <family val="2"/>
      <scheme val="minor"/>
    </font>
    <font>
      <sz val="12"/>
      <color indexed="17"/>
      <name val="Wingdings"/>
      <charset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sz val="16"/>
      <color indexed="8"/>
      <name val="Calibri"/>
      <family val="2"/>
    </font>
    <font>
      <b/>
      <sz val="16"/>
      <color indexed="17"/>
      <name val="Calibri"/>
      <family val="2"/>
    </font>
    <font>
      <sz val="12"/>
      <color indexed="17"/>
      <name val="Calibri"/>
      <family val="2"/>
      <charset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7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17"/>
      <name val="Calibri"/>
      <family val="2"/>
      <scheme val="minor"/>
    </font>
    <font>
      <b/>
      <sz val="28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1"/>
      <color rgb="FF00B050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rgb="FF000000"/>
      <name val="Calibri"/>
      <family val="2"/>
    </font>
    <font>
      <i/>
      <sz val="11"/>
      <color indexed="17"/>
      <name val="Calibri"/>
      <family val="2"/>
      <scheme val="minor"/>
    </font>
    <font>
      <sz val="13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0000"/>
      <name val="Calibri"/>
      <family val="2"/>
    </font>
    <font>
      <b/>
      <sz val="13"/>
      <color indexed="18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1"/>
      <color indexed="17"/>
      <name val="Calibri"/>
      <family val="2"/>
      <scheme val="minor"/>
    </font>
    <font>
      <sz val="11"/>
      <color indexed="17"/>
      <name val="Calibri"/>
      <family val="2"/>
      <charset val="2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sz val="10"/>
      <name val="Calibri"/>
      <family val="2"/>
      <scheme val="minor"/>
    </font>
    <font>
      <b/>
      <sz val="14"/>
      <color indexed="18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theme="1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1"/>
      <color rgb="FF008000"/>
      <name val="Calibri"/>
      <family val="2"/>
    </font>
    <font>
      <b/>
      <sz val="14"/>
      <color theme="0"/>
      <name val="Calibri"/>
      <family val="2"/>
      <scheme val="minor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211">
    <xf numFmtId="0" fontId="0" fillId="0" borderId="0" xfId="0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8" fillId="5" borderId="0" xfId="0" applyFont="1" applyFill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20" fillId="0" borderId="8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164" fontId="28" fillId="0" borderId="0" xfId="0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right" vertical="center"/>
    </xf>
    <xf numFmtId="0" fontId="24" fillId="0" borderId="21" xfId="0" applyFont="1" applyBorder="1" applyAlignment="1">
      <alignment horizontal="right" vertical="center"/>
    </xf>
    <xf numFmtId="0" fontId="19" fillId="0" borderId="17" xfId="0" applyFont="1" applyBorder="1" applyAlignment="1">
      <alignment horizontal="right" vertical="center"/>
    </xf>
    <xf numFmtId="0" fontId="24" fillId="0" borderId="19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right" vertical="center"/>
    </xf>
    <xf numFmtId="0" fontId="24" fillId="0" borderId="3" xfId="0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18" fillId="0" borderId="9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18" fillId="0" borderId="2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top"/>
    </xf>
    <xf numFmtId="0" fontId="41" fillId="0" borderId="0" xfId="0" applyFont="1" applyAlignment="1">
      <alignment vertical="center"/>
    </xf>
    <xf numFmtId="0" fontId="25" fillId="0" borderId="2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4" fillId="5" borderId="0" xfId="0" applyFont="1" applyFill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6" fillId="0" borderId="7" xfId="0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8" fillId="0" borderId="2" xfId="0" applyFont="1" applyBorder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8" fillId="0" borderId="0" xfId="0" applyFont="1"/>
    <xf numFmtId="0" fontId="13" fillId="0" borderId="0" xfId="0" applyFont="1" applyAlignment="1">
      <alignment horizontal="left"/>
    </xf>
    <xf numFmtId="0" fontId="8" fillId="0" borderId="3" xfId="0" applyFont="1" applyBorder="1"/>
    <xf numFmtId="0" fontId="5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14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3" fillId="0" borderId="7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20" fillId="0" borderId="6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3" fillId="0" borderId="0" xfId="1" applyFont="1" applyAlignment="1">
      <alignment horizontal="center" vertical="center"/>
    </xf>
    <xf numFmtId="0" fontId="51" fillId="0" borderId="0" xfId="1" applyFont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164" fontId="28" fillId="0" borderId="0" xfId="0" applyNumberFormat="1" applyFont="1" applyAlignment="1">
      <alignment horizontal="center" vertical="center" wrapText="1"/>
    </xf>
    <xf numFmtId="164" fontId="28" fillId="2" borderId="0" xfId="0" applyNumberFormat="1" applyFont="1" applyFill="1" applyAlignment="1">
      <alignment horizontal="center" vertical="center" wrapText="1"/>
    </xf>
    <xf numFmtId="0" fontId="50" fillId="0" borderId="12" xfId="0" applyFont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48" fillId="0" borderId="16" xfId="0" applyFont="1" applyBorder="1" applyAlignment="1">
      <alignment horizontal="right" vertical="center"/>
    </xf>
    <xf numFmtId="0" fontId="48" fillId="0" borderId="12" xfId="0" applyFont="1" applyBorder="1" applyAlignment="1">
      <alignment horizontal="right" vertical="center"/>
    </xf>
    <xf numFmtId="0" fontId="45" fillId="0" borderId="12" xfId="0" applyFont="1" applyBorder="1" applyAlignment="1">
      <alignment horizontal="right" vertical="center"/>
    </xf>
    <xf numFmtId="0" fontId="22" fillId="0" borderId="17" xfId="0" applyFont="1" applyBorder="1" applyAlignment="1">
      <alignment vertical="center"/>
    </xf>
    <xf numFmtId="0" fontId="48" fillId="0" borderId="22" xfId="0" applyFont="1" applyBorder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22" fillId="0" borderId="23" xfId="0" applyFont="1" applyBorder="1" applyAlignment="1">
      <alignment vertical="center"/>
    </xf>
    <xf numFmtId="0" fontId="48" fillId="0" borderId="18" xfId="0" applyFont="1" applyBorder="1" applyAlignment="1">
      <alignment horizontal="right" vertical="center"/>
    </xf>
    <xf numFmtId="0" fontId="48" fillId="0" borderId="21" xfId="0" applyFont="1" applyBorder="1" applyAlignment="1">
      <alignment horizontal="right" vertical="center"/>
    </xf>
    <xf numFmtId="0" fontId="45" fillId="0" borderId="21" xfId="0" applyFont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164" fontId="28" fillId="4" borderId="8" xfId="0" applyNumberFormat="1" applyFont="1" applyFill="1" applyBorder="1" applyAlignment="1" applyProtection="1">
      <alignment horizontal="center" vertical="center" wrapText="1"/>
      <protection locked="0"/>
    </xf>
    <xf numFmtId="164" fontId="28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164" fontId="28" fillId="0" borderId="8" xfId="0" applyNumberFormat="1" applyFont="1" applyBorder="1" applyAlignment="1" applyProtection="1">
      <alignment horizontal="center" vertical="center" wrapText="1"/>
      <protection locked="0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36" fillId="4" borderId="13" xfId="0" applyFont="1" applyFill="1" applyBorder="1" applyAlignment="1" applyProtection="1">
      <alignment horizontal="center" vertical="center"/>
      <protection locked="0"/>
    </xf>
    <xf numFmtId="0" fontId="36" fillId="4" borderId="14" xfId="0" applyFont="1" applyFill="1" applyBorder="1" applyAlignment="1" applyProtection="1">
      <alignment horizontal="center" vertical="center"/>
      <protection locked="0"/>
    </xf>
    <xf numFmtId="0" fontId="36" fillId="4" borderId="15" xfId="0" applyFont="1" applyFill="1" applyBorder="1" applyAlignment="1" applyProtection="1">
      <alignment horizontal="center" vertical="center"/>
      <protection locked="0"/>
    </xf>
    <xf numFmtId="0" fontId="38" fillId="0" borderId="9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top"/>
    </xf>
    <xf numFmtId="0" fontId="46" fillId="4" borderId="13" xfId="0" applyFont="1" applyFill="1" applyBorder="1" applyAlignment="1" applyProtection="1">
      <alignment horizontal="center" vertical="center"/>
      <protection locked="0"/>
    </xf>
    <xf numFmtId="0" fontId="46" fillId="4" borderId="14" xfId="0" applyFont="1" applyFill="1" applyBorder="1" applyAlignment="1" applyProtection="1">
      <alignment horizontal="center" vertical="center"/>
      <protection locked="0"/>
    </xf>
    <xf numFmtId="0" fontId="46" fillId="4" borderId="15" xfId="0" applyFont="1" applyFill="1" applyBorder="1" applyAlignment="1" applyProtection="1">
      <alignment horizontal="center" vertical="center"/>
      <protection locked="0"/>
    </xf>
    <xf numFmtId="0" fontId="49" fillId="0" borderId="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7" fillId="4" borderId="13" xfId="0" applyFont="1" applyFill="1" applyBorder="1" applyAlignment="1" applyProtection="1">
      <alignment horizontal="center" vertical="center"/>
      <protection locked="0"/>
    </xf>
    <xf numFmtId="0" fontId="47" fillId="4" borderId="14" xfId="0" applyFont="1" applyFill="1" applyBorder="1" applyAlignment="1" applyProtection="1">
      <alignment horizontal="center" vertical="center"/>
      <protection locked="0"/>
    </xf>
    <xf numFmtId="0" fontId="47" fillId="4" borderId="15" xfId="0" applyFont="1" applyFill="1" applyBorder="1" applyAlignment="1" applyProtection="1">
      <alignment horizontal="center" vertical="center"/>
      <protection locked="0"/>
    </xf>
    <xf numFmtId="0" fontId="32" fillId="0" borderId="4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56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5" fontId="8" fillId="0" borderId="20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164" fontId="8" fillId="0" borderId="20" xfId="0" applyNumberFormat="1" applyFont="1" applyBorder="1" applyAlignment="1">
      <alignment horizontal="center" vertical="center"/>
    </xf>
    <xf numFmtId="0" fontId="8" fillId="0" borderId="20" xfId="0" quotePrefix="1" applyFont="1" applyBorder="1" applyAlignment="1">
      <alignment horizontal="center" vertical="center"/>
    </xf>
    <xf numFmtId="0" fontId="8" fillId="0" borderId="10" xfId="0" quotePrefix="1" applyFont="1" applyBorder="1" applyAlignment="1">
      <alignment horizontal="center" vertical="center"/>
    </xf>
    <xf numFmtId="0" fontId="8" fillId="0" borderId="11" xfId="0" quotePrefix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5" fontId="8" fillId="0" borderId="20" xfId="0" quotePrefix="1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5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1" defaultTableStyle="TableStyleMedium9" defaultPivotStyle="PivotStyleLight16">
    <tableStyle name="Invisible" pivot="0" table="0" count="0" xr9:uid="{026E3931-DF9C-4B23-9379-57D8BD98921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BX80"/>
  <sheetViews>
    <sheetView showGridLines="0" tabSelected="1" workbookViewId="0">
      <selection activeCell="Q4" sqref="Q4:Y4"/>
    </sheetView>
  </sheetViews>
  <sheetFormatPr defaultColWidth="3.5546875" defaultRowHeight="18" customHeight="1"/>
  <cols>
    <col min="1" max="1" width="0.77734375" style="1" customWidth="1"/>
    <col min="2" max="3" width="3.5546875" style="1"/>
    <col min="4" max="4" width="0.77734375" style="1" customWidth="1"/>
    <col min="5" max="9" width="3.5546875" style="1"/>
    <col min="10" max="10" width="3.5546875" style="1" customWidth="1"/>
    <col min="11" max="31" width="3.5546875" style="1"/>
    <col min="32" max="32" width="4" style="1" bestFit="1" customWidth="1"/>
    <col min="33" max="40" width="3.5546875" style="1"/>
    <col min="41" max="42" width="3.5546875" style="50"/>
    <col min="43" max="43" width="4" style="50" bestFit="1" customWidth="1"/>
    <col min="44" max="53" width="3.5546875" style="50"/>
    <col min="54" max="54" width="4" style="50" bestFit="1" customWidth="1"/>
    <col min="55" max="55" width="3.77734375" style="50" bestFit="1" customWidth="1"/>
    <col min="56" max="76" width="3.5546875" style="50"/>
    <col min="77" max="16384" width="3.5546875" style="1"/>
  </cols>
  <sheetData>
    <row r="1" spans="1:67" ht="25.05" customHeight="1" thickBot="1">
      <c r="A1" s="18"/>
      <c r="B1" s="173" t="s">
        <v>23</v>
      </c>
      <c r="C1" s="173"/>
      <c r="E1" s="185" t="s">
        <v>61</v>
      </c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</row>
    <row r="2" spans="1:67" ht="25.05" customHeight="1" thickBot="1">
      <c r="B2" s="174">
        <v>1</v>
      </c>
      <c r="C2" s="175"/>
      <c r="E2" s="51" t="s">
        <v>20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I2" s="11"/>
      <c r="AN2" s="8"/>
      <c r="BF2" s="52"/>
      <c r="BG2" s="52"/>
      <c r="BH2" s="52"/>
      <c r="BI2" s="52"/>
      <c r="BJ2" s="52"/>
      <c r="BK2" s="52"/>
      <c r="BL2" s="52"/>
      <c r="BM2" s="52"/>
      <c r="BN2" s="52"/>
      <c r="BO2" s="52"/>
    </row>
    <row r="3" spans="1:67" ht="18" customHeight="1" thickBot="1">
      <c r="B3" s="176"/>
      <c r="C3" s="177"/>
      <c r="E3" s="53"/>
      <c r="F3" s="157" t="s">
        <v>27</v>
      </c>
      <c r="G3" s="158"/>
      <c r="H3" s="158"/>
      <c r="I3" s="158"/>
      <c r="J3" s="159"/>
      <c r="K3" s="54" t="s">
        <v>35</v>
      </c>
      <c r="M3" s="55"/>
      <c r="N3" s="55"/>
      <c r="P3" s="56"/>
      <c r="Q3" s="56"/>
      <c r="R3" s="55"/>
      <c r="S3" s="55"/>
      <c r="V3" s="55"/>
      <c r="W3" s="55"/>
      <c r="X3" s="55"/>
      <c r="Y3" s="55"/>
      <c r="AA3" s="166" t="s">
        <v>46</v>
      </c>
      <c r="AB3" s="166"/>
      <c r="AC3" s="166"/>
      <c r="AD3" s="166"/>
      <c r="AE3" s="166"/>
      <c r="AH3" s="11"/>
      <c r="AI3" s="11"/>
      <c r="AJ3" s="11"/>
      <c r="AK3" s="11"/>
      <c r="AL3" s="11"/>
      <c r="AM3" s="57" t="s">
        <v>31</v>
      </c>
      <c r="AN3" s="5"/>
      <c r="BF3" s="58"/>
      <c r="BI3" s="58"/>
      <c r="BJ3" s="58"/>
      <c r="BK3" s="58"/>
      <c r="BL3" s="58"/>
      <c r="BM3" s="58"/>
      <c r="BN3" s="58"/>
      <c r="BO3" s="58"/>
    </row>
    <row r="4" spans="1:67" ht="18" customHeight="1" thickBot="1">
      <c r="B4" s="4"/>
      <c r="C4" s="5"/>
      <c r="E4" s="59"/>
      <c r="F4" s="160"/>
      <c r="G4" s="161"/>
      <c r="H4" s="161"/>
      <c r="I4" s="161"/>
      <c r="J4" s="162"/>
      <c r="M4" s="55"/>
      <c r="N4" s="55"/>
      <c r="P4" s="60" t="s">
        <v>37</v>
      </c>
      <c r="Q4" s="145" t="s">
        <v>40</v>
      </c>
      <c r="R4" s="146"/>
      <c r="S4" s="146"/>
      <c r="T4" s="146"/>
      <c r="U4" s="146"/>
      <c r="V4" s="146"/>
      <c r="W4" s="146"/>
      <c r="X4" s="146"/>
      <c r="Y4" s="147"/>
      <c r="AA4" s="148" t="str">
        <f>VLOOKUP(Q4&amp;Q6,AO49:AS60,5,FALSE)&amp;" Claim"</f>
        <v>1st Claim</v>
      </c>
      <c r="AB4" s="149"/>
      <c r="AC4" s="149"/>
      <c r="AD4" s="149"/>
      <c r="AE4" s="150"/>
      <c r="AJ4" s="16" t="s">
        <v>32</v>
      </c>
      <c r="AK4" s="142">
        <f>VLOOKUP(Q4&amp;Q6,AO49:AS60,4,FALSE)</f>
        <v>15</v>
      </c>
      <c r="AL4" s="143"/>
      <c r="AM4" s="144"/>
      <c r="AN4" s="5"/>
    </row>
    <row r="5" spans="1:67" ht="5.0999999999999996" customHeight="1" thickBot="1">
      <c r="B5" s="4"/>
      <c r="C5" s="5"/>
      <c r="E5" s="59"/>
      <c r="F5" s="160"/>
      <c r="G5" s="161"/>
      <c r="H5" s="161"/>
      <c r="I5" s="161"/>
      <c r="J5" s="162"/>
      <c r="S5" s="61"/>
      <c r="AA5" s="151"/>
      <c r="AB5" s="152"/>
      <c r="AC5" s="152"/>
      <c r="AD5" s="152"/>
      <c r="AE5" s="153"/>
      <c r="AJ5" s="62"/>
      <c r="AK5" s="22"/>
      <c r="AL5" s="63"/>
      <c r="AM5" s="22"/>
      <c r="AN5" s="5"/>
      <c r="BF5" s="58"/>
      <c r="BH5" s="64"/>
      <c r="BI5" s="64"/>
      <c r="BJ5" s="65"/>
      <c r="BK5" s="65"/>
      <c r="BN5" s="58"/>
      <c r="BO5" s="58"/>
    </row>
    <row r="6" spans="1:67" ht="18" customHeight="1" thickBot="1">
      <c r="B6" s="4"/>
      <c r="C6" s="5"/>
      <c r="E6" s="59"/>
      <c r="F6" s="163"/>
      <c r="G6" s="164"/>
      <c r="H6" s="164"/>
      <c r="I6" s="164"/>
      <c r="J6" s="165"/>
      <c r="P6" s="60" t="s">
        <v>38</v>
      </c>
      <c r="Q6" s="145" t="s">
        <v>42</v>
      </c>
      <c r="R6" s="146"/>
      <c r="S6" s="146"/>
      <c r="T6" s="146"/>
      <c r="U6" s="146"/>
      <c r="V6" s="146"/>
      <c r="W6" s="146"/>
      <c r="X6" s="146"/>
      <c r="Y6" s="147"/>
      <c r="AA6" s="154"/>
      <c r="AB6" s="155"/>
      <c r="AC6" s="155"/>
      <c r="AD6" s="155"/>
      <c r="AE6" s="156"/>
      <c r="AJ6" s="16" t="s">
        <v>34</v>
      </c>
      <c r="AK6" s="142">
        <f>VLOOKUP(Q4&amp;Q6,AO49:AS60,3,FALSE)</f>
        <v>192</v>
      </c>
      <c r="AL6" s="143"/>
      <c r="AM6" s="144"/>
      <c r="AN6" s="5"/>
      <c r="BF6" s="58"/>
      <c r="BH6" s="66"/>
      <c r="BI6" s="66"/>
      <c r="BJ6" s="65"/>
      <c r="BK6" s="65"/>
      <c r="BN6" s="58"/>
      <c r="BO6" s="58"/>
    </row>
    <row r="7" spans="1:67" ht="5.0999999999999996" customHeight="1">
      <c r="B7" s="4"/>
      <c r="C7" s="5"/>
      <c r="E7" s="59"/>
      <c r="F7" s="170" t="s">
        <v>50</v>
      </c>
      <c r="G7" s="170"/>
      <c r="H7" s="170"/>
      <c r="I7" s="170"/>
      <c r="J7" s="170"/>
      <c r="M7" s="55"/>
      <c r="N7" s="55"/>
      <c r="P7" s="56"/>
      <c r="Q7" s="56"/>
      <c r="R7" s="55"/>
      <c r="S7" s="55"/>
      <c r="V7" s="55"/>
      <c r="W7" s="55"/>
      <c r="X7" s="55"/>
      <c r="Y7" s="55"/>
      <c r="AA7" s="56"/>
      <c r="AB7" s="56"/>
      <c r="AC7" s="55"/>
      <c r="AD7" s="55"/>
      <c r="AG7" s="55"/>
      <c r="AH7" s="55"/>
      <c r="AI7" s="55"/>
      <c r="AJ7" s="55"/>
      <c r="AK7" s="55"/>
      <c r="AL7" s="55"/>
      <c r="AM7" s="55"/>
      <c r="AN7" s="5"/>
    </row>
    <row r="8" spans="1:67" ht="5.0999999999999996" customHeight="1">
      <c r="B8" s="4"/>
      <c r="C8" s="5"/>
      <c r="E8" s="59"/>
      <c r="F8" s="171"/>
      <c r="G8" s="171"/>
      <c r="H8" s="171"/>
      <c r="I8" s="171"/>
      <c r="J8" s="171"/>
      <c r="K8" s="19"/>
      <c r="L8" s="19"/>
      <c r="M8" s="67"/>
      <c r="N8" s="67"/>
      <c r="O8" s="19"/>
      <c r="P8" s="68"/>
      <c r="Q8" s="68"/>
      <c r="R8" s="67"/>
      <c r="S8" s="67"/>
      <c r="T8" s="19"/>
      <c r="U8" s="19"/>
      <c r="V8" s="67"/>
      <c r="W8" s="67"/>
      <c r="X8" s="67"/>
      <c r="Y8" s="67"/>
      <c r="Z8" s="19"/>
      <c r="AA8" s="68"/>
      <c r="AB8" s="68"/>
      <c r="AC8" s="67"/>
      <c r="AD8" s="67"/>
      <c r="AE8" s="19"/>
      <c r="AF8" s="19"/>
      <c r="AG8" s="67"/>
      <c r="AH8" s="67"/>
      <c r="AI8" s="67"/>
      <c r="AJ8" s="67"/>
      <c r="AK8" s="67"/>
      <c r="AL8" s="67"/>
      <c r="AM8" s="67"/>
      <c r="AN8" s="5"/>
    </row>
    <row r="9" spans="1:67" ht="5.0999999999999996" customHeight="1" thickBot="1">
      <c r="B9" s="4"/>
      <c r="C9" s="5"/>
      <c r="E9" s="59"/>
      <c r="F9" s="172"/>
      <c r="G9" s="172"/>
      <c r="H9" s="172"/>
      <c r="I9" s="172"/>
      <c r="J9" s="172"/>
      <c r="M9" s="55"/>
      <c r="N9" s="55"/>
      <c r="P9" s="56"/>
      <c r="Q9" s="56"/>
      <c r="R9" s="55"/>
      <c r="S9" s="55"/>
      <c r="V9" s="55"/>
      <c r="W9" s="55"/>
      <c r="X9" s="55"/>
      <c r="Y9" s="55"/>
      <c r="AA9" s="56"/>
      <c r="AB9" s="56"/>
      <c r="AC9" s="55"/>
      <c r="AD9" s="55"/>
      <c r="AG9" s="55"/>
      <c r="AH9" s="55"/>
      <c r="AI9" s="55"/>
      <c r="AJ9" s="55"/>
      <c r="AK9" s="55"/>
      <c r="AL9" s="55"/>
      <c r="AM9" s="55"/>
      <c r="AN9" s="5"/>
    </row>
    <row r="10" spans="1:67" ht="18" customHeight="1">
      <c r="B10" s="4"/>
      <c r="C10" s="5"/>
      <c r="E10" s="59"/>
      <c r="F10" s="157" t="s">
        <v>28</v>
      </c>
      <c r="G10" s="158"/>
      <c r="H10" s="158"/>
      <c r="I10" s="158"/>
      <c r="J10" s="159"/>
      <c r="K10" s="54" t="s">
        <v>33</v>
      </c>
      <c r="M10" s="55"/>
      <c r="N10" s="55"/>
      <c r="P10" s="56"/>
      <c r="Q10" s="56"/>
      <c r="R10" s="55"/>
      <c r="S10" s="55"/>
      <c r="V10" s="55"/>
      <c r="W10" s="55"/>
      <c r="X10" s="55"/>
      <c r="Y10" s="55"/>
      <c r="AA10" s="56"/>
      <c r="AB10" s="56"/>
      <c r="AC10" s="55"/>
      <c r="AD10" s="55"/>
      <c r="AG10" s="55"/>
      <c r="AH10" s="55"/>
      <c r="AI10" s="55"/>
      <c r="AJ10" s="55"/>
      <c r="AK10" s="55"/>
      <c r="AL10" s="55"/>
      <c r="AM10" s="55"/>
      <c r="AN10" s="5"/>
      <c r="AW10" s="69"/>
      <c r="AX10" s="69"/>
      <c r="AY10" s="69"/>
      <c r="BE10" s="69"/>
    </row>
    <row r="11" spans="1:67" ht="5.0999999999999996" customHeight="1" thickBot="1">
      <c r="B11" s="4"/>
      <c r="C11" s="5"/>
      <c r="E11" s="59"/>
      <c r="F11" s="160"/>
      <c r="G11" s="161"/>
      <c r="H11" s="161"/>
      <c r="I11" s="161"/>
      <c r="J11" s="162"/>
      <c r="M11" s="55"/>
      <c r="N11" s="55"/>
      <c r="P11" s="56"/>
      <c r="Q11" s="56"/>
      <c r="R11" s="55"/>
      <c r="S11" s="55"/>
      <c r="V11" s="55"/>
      <c r="W11" s="55"/>
      <c r="X11" s="55"/>
      <c r="Y11" s="55"/>
      <c r="AA11" s="56"/>
      <c r="AB11" s="56"/>
      <c r="AC11" s="55"/>
      <c r="AD11" s="55"/>
      <c r="AG11" s="55"/>
      <c r="AH11" s="55"/>
      <c r="AI11" s="55"/>
      <c r="AJ11" s="55"/>
      <c r="AK11" s="55"/>
      <c r="AL11" s="55"/>
      <c r="AM11" s="55"/>
      <c r="AN11" s="5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</row>
    <row r="12" spans="1:67" ht="18" customHeight="1" thickBot="1">
      <c r="B12" s="4"/>
      <c r="C12" s="5"/>
      <c r="E12" s="59"/>
      <c r="F12" s="160"/>
      <c r="G12" s="161"/>
      <c r="H12" s="161"/>
      <c r="I12" s="161"/>
      <c r="J12" s="162"/>
      <c r="AA12" s="61"/>
      <c r="AB12" s="60" t="s">
        <v>29</v>
      </c>
      <c r="AC12" s="167">
        <v>48</v>
      </c>
      <c r="AD12" s="168"/>
      <c r="AE12" s="169"/>
      <c r="AI12" s="11"/>
      <c r="AM12" s="16" t="s">
        <v>31</v>
      </c>
      <c r="AN12" s="5"/>
    </row>
    <row r="13" spans="1:67" ht="5.0999999999999996" customHeight="1" thickBot="1">
      <c r="B13" s="4"/>
      <c r="C13" s="5"/>
      <c r="E13" s="59"/>
      <c r="F13" s="160"/>
      <c r="G13" s="161"/>
      <c r="H13" s="161"/>
      <c r="I13" s="161"/>
      <c r="J13" s="162"/>
      <c r="S13" s="70"/>
      <c r="T13" s="70"/>
      <c r="U13" s="70"/>
      <c r="V13" s="70"/>
      <c r="W13" s="70"/>
      <c r="X13" s="70"/>
      <c r="Y13" s="70"/>
      <c r="Z13" s="70"/>
      <c r="AA13" s="61"/>
      <c r="AB13" s="60"/>
      <c r="AC13" s="22"/>
      <c r="AD13" s="22"/>
      <c r="AE13" s="22"/>
      <c r="AH13" s="11"/>
      <c r="AI13" s="11"/>
      <c r="AJ13" s="11"/>
      <c r="AK13" s="11"/>
      <c r="AL13" s="11"/>
      <c r="AN13" s="5"/>
    </row>
    <row r="14" spans="1:67" ht="18" customHeight="1" thickBot="1">
      <c r="B14" s="4"/>
      <c r="C14" s="5"/>
      <c r="E14" s="59"/>
      <c r="F14" s="160"/>
      <c r="G14" s="161"/>
      <c r="H14" s="161"/>
      <c r="I14" s="161"/>
      <c r="J14" s="162"/>
      <c r="AA14" s="61"/>
      <c r="AB14" s="60" t="s">
        <v>36</v>
      </c>
      <c r="AC14" s="167">
        <v>570</v>
      </c>
      <c r="AD14" s="168"/>
      <c r="AE14" s="169"/>
      <c r="AJ14" s="16" t="s">
        <v>32</v>
      </c>
      <c r="AK14" s="142">
        <f>AC14/AC12</f>
        <v>11.875</v>
      </c>
      <c r="AL14" s="143"/>
      <c r="AM14" s="144"/>
      <c r="AN14" s="5"/>
    </row>
    <row r="15" spans="1:67" ht="5.0999999999999996" customHeight="1" thickBot="1">
      <c r="B15" s="4"/>
      <c r="C15" s="5"/>
      <c r="E15" s="59"/>
      <c r="F15" s="160"/>
      <c r="G15" s="161"/>
      <c r="H15" s="161"/>
      <c r="I15" s="161"/>
      <c r="J15" s="162"/>
      <c r="AA15" s="61"/>
      <c r="AB15" s="60"/>
      <c r="AC15" s="71"/>
      <c r="AD15" s="71"/>
      <c r="AE15" s="71"/>
      <c r="AJ15" s="62"/>
      <c r="AK15" s="22"/>
      <c r="AL15" s="63"/>
      <c r="AM15" s="22"/>
      <c r="AN15" s="5"/>
    </row>
    <row r="16" spans="1:67" ht="18" customHeight="1" thickBot="1">
      <c r="B16" s="4"/>
      <c r="C16" s="5"/>
      <c r="E16" s="59"/>
      <c r="F16" s="163"/>
      <c r="G16" s="164"/>
      <c r="H16" s="164"/>
      <c r="I16" s="164"/>
      <c r="J16" s="165"/>
      <c r="AA16" s="61"/>
      <c r="AB16" s="60" t="s">
        <v>30</v>
      </c>
      <c r="AC16" s="167">
        <v>12.6</v>
      </c>
      <c r="AD16" s="168"/>
      <c r="AE16" s="169"/>
      <c r="AJ16" s="16" t="s">
        <v>34</v>
      </c>
      <c r="AK16" s="142">
        <f>AC16*AK14</f>
        <v>149.625</v>
      </c>
      <c r="AL16" s="143"/>
      <c r="AM16" s="144"/>
      <c r="AN16" s="5"/>
    </row>
    <row r="17" spans="2:42" ht="5.0999999999999996" customHeight="1" thickBot="1">
      <c r="B17" s="6"/>
      <c r="C17" s="7"/>
      <c r="E17" s="6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7"/>
    </row>
    <row r="18" spans="2:42" ht="5.0999999999999996" customHeight="1" thickBot="1">
      <c r="E18" s="72"/>
      <c r="AJ18" s="23"/>
      <c r="AK18" s="23"/>
      <c r="AL18" s="23"/>
      <c r="AM18" s="23"/>
    </row>
    <row r="19" spans="2:42" ht="25.05" customHeight="1" thickBot="1">
      <c r="B19" s="174">
        <v>2</v>
      </c>
      <c r="C19" s="175"/>
      <c r="E19" s="73" t="s">
        <v>22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74" t="s">
        <v>49</v>
      </c>
      <c r="AB19" s="3"/>
      <c r="AC19" s="3"/>
      <c r="AD19" s="3"/>
      <c r="AE19" s="3"/>
      <c r="AF19" s="3"/>
      <c r="AG19" s="3"/>
      <c r="AH19" s="3"/>
      <c r="AI19" s="3"/>
      <c r="AJ19" s="75"/>
      <c r="AK19" s="75"/>
      <c r="AL19" s="75"/>
      <c r="AM19" s="75"/>
      <c r="AN19" s="8"/>
    </row>
    <row r="20" spans="2:42" ht="18" customHeight="1" thickBot="1">
      <c r="B20" s="176"/>
      <c r="C20" s="177"/>
      <c r="E20" s="4"/>
      <c r="M20" s="76"/>
      <c r="P20" s="60" t="s">
        <v>47</v>
      </c>
      <c r="Q20" s="145" t="s">
        <v>27</v>
      </c>
      <c r="R20" s="146"/>
      <c r="S20" s="146"/>
      <c r="T20" s="146"/>
      <c r="U20" s="146"/>
      <c r="V20" s="146"/>
      <c r="W20" s="146"/>
      <c r="X20" s="146"/>
      <c r="Y20" s="147"/>
      <c r="Z20" s="76"/>
      <c r="AA20" s="139">
        <f>IF(Q20="Term Time",AK6,AK16)</f>
        <v>192</v>
      </c>
      <c r="AB20" s="140"/>
      <c r="AC20" s="141"/>
      <c r="AD20" s="77" t="s">
        <v>48</v>
      </c>
      <c r="AN20" s="5"/>
    </row>
    <row r="21" spans="2:42" ht="5.0999999999999996" customHeight="1" thickBot="1">
      <c r="B21" s="183"/>
      <c r="C21" s="184"/>
      <c r="E21" s="6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78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79"/>
      <c r="AK21" s="79"/>
      <c r="AL21" s="79"/>
      <c r="AM21" s="79"/>
      <c r="AN21" s="7"/>
    </row>
    <row r="22" spans="2:42" ht="5.0999999999999996" customHeight="1" thickBot="1">
      <c r="E22" s="7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2:42" ht="25.05" customHeight="1">
      <c r="B23" s="174">
        <v>3</v>
      </c>
      <c r="C23" s="175"/>
      <c r="E23" s="73" t="s">
        <v>74</v>
      </c>
      <c r="F23" s="3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"/>
    </row>
    <row r="24" spans="2:42" ht="18" customHeight="1" thickBot="1">
      <c r="B24" s="176"/>
      <c r="C24" s="177"/>
      <c r="E24" s="4"/>
      <c r="F24" s="81"/>
      <c r="G24" s="179" t="s">
        <v>6</v>
      </c>
      <c r="H24" s="179"/>
      <c r="I24" s="179"/>
      <c r="K24" s="179" t="s">
        <v>7</v>
      </c>
      <c r="L24" s="179"/>
      <c r="M24" s="179"/>
      <c r="O24" s="179" t="s">
        <v>8</v>
      </c>
      <c r="P24" s="179"/>
      <c r="Q24" s="179"/>
      <c r="S24" s="179" t="s">
        <v>9</v>
      </c>
      <c r="T24" s="179"/>
      <c r="U24" s="179"/>
      <c r="V24" s="83"/>
      <c r="W24" s="179" t="s">
        <v>10</v>
      </c>
      <c r="X24" s="179"/>
      <c r="Y24" s="179"/>
      <c r="AA24" s="190" t="s">
        <v>11</v>
      </c>
      <c r="AB24" s="190"/>
      <c r="AC24" s="190"/>
      <c r="AD24" s="84"/>
      <c r="AG24" s="84"/>
      <c r="AH24" s="84"/>
      <c r="AI24" s="84"/>
      <c r="AJ24" s="84"/>
      <c r="AK24" s="84"/>
      <c r="AL24" s="84"/>
      <c r="AM24" s="84"/>
      <c r="AN24" s="5"/>
    </row>
    <row r="25" spans="2:42" ht="18" customHeight="1">
      <c r="B25" s="4"/>
      <c r="C25" s="5"/>
      <c r="E25" s="4"/>
      <c r="F25" s="54" t="s">
        <v>5</v>
      </c>
      <c r="G25" s="24"/>
      <c r="H25" s="24"/>
      <c r="I25" s="24"/>
      <c r="K25" s="24"/>
      <c r="L25" s="24"/>
      <c r="M25" s="24"/>
      <c r="O25" s="24"/>
      <c r="P25" s="24"/>
      <c r="Q25" s="24"/>
      <c r="S25" s="24"/>
      <c r="T25" s="24"/>
      <c r="U25" s="24"/>
      <c r="V25" s="83"/>
      <c r="W25" s="24"/>
      <c r="X25" s="24"/>
      <c r="Y25" s="24"/>
      <c r="AA25" s="24"/>
      <c r="AB25" s="24"/>
      <c r="AC25" s="24"/>
      <c r="AD25" s="84"/>
      <c r="AG25" s="84"/>
      <c r="AH25" s="84"/>
      <c r="AI25" s="84"/>
      <c r="AJ25" s="84"/>
      <c r="AK25" s="84"/>
      <c r="AL25" s="84"/>
      <c r="AM25" s="84"/>
      <c r="AN25" s="5"/>
    </row>
    <row r="26" spans="2:42" ht="18" customHeight="1" thickBot="1">
      <c r="B26" s="4"/>
      <c r="C26" s="5"/>
      <c r="E26" s="4"/>
      <c r="F26" s="85" t="s">
        <v>76</v>
      </c>
      <c r="G26" s="86"/>
      <c r="P26" s="83"/>
      <c r="S26" s="83"/>
      <c r="U26" s="83"/>
      <c r="V26" s="83"/>
      <c r="Z26" s="83"/>
      <c r="AA26" s="24"/>
      <c r="AB26" s="24"/>
      <c r="AC26" s="84"/>
      <c r="AD26" s="84"/>
      <c r="AG26" s="84"/>
      <c r="AH26" s="84"/>
      <c r="AI26" s="84"/>
      <c r="AJ26" s="84"/>
      <c r="AK26" s="84"/>
      <c r="AL26" s="84"/>
      <c r="AM26" s="84"/>
      <c r="AN26" s="5"/>
      <c r="AP26" s="87"/>
    </row>
    <row r="27" spans="2:42" ht="18" customHeight="1" thickBot="1">
      <c r="B27" s="4"/>
      <c r="C27" s="5"/>
      <c r="E27" s="4"/>
      <c r="F27" s="88"/>
      <c r="G27" s="180">
        <v>3</v>
      </c>
      <c r="H27" s="181"/>
      <c r="I27" s="182"/>
      <c r="J27" s="89"/>
      <c r="K27" s="180">
        <v>3</v>
      </c>
      <c r="L27" s="181"/>
      <c r="M27" s="182"/>
      <c r="N27" s="89"/>
      <c r="O27" s="180">
        <v>3</v>
      </c>
      <c r="P27" s="181"/>
      <c r="Q27" s="182"/>
      <c r="R27" s="89"/>
      <c r="S27" s="180">
        <v>3</v>
      </c>
      <c r="T27" s="181"/>
      <c r="U27" s="182"/>
      <c r="V27" s="89"/>
      <c r="W27" s="180">
        <v>3</v>
      </c>
      <c r="X27" s="181"/>
      <c r="Y27" s="182"/>
      <c r="Z27" s="89"/>
      <c r="AA27" s="186">
        <f>SUM(G27:Y27)</f>
        <v>15</v>
      </c>
      <c r="AB27" s="187"/>
      <c r="AC27" s="188"/>
      <c r="AD27" s="1" t="s">
        <v>51</v>
      </c>
      <c r="AJ27" s="84"/>
      <c r="AK27" s="84"/>
      <c r="AL27" s="84"/>
      <c r="AM27" s="84"/>
      <c r="AN27" s="5"/>
      <c r="AP27" s="90"/>
    </row>
    <row r="28" spans="2:42" ht="18" customHeight="1" thickBot="1">
      <c r="B28" s="4"/>
      <c r="C28" s="5"/>
      <c r="E28" s="91"/>
      <c r="F28" s="85" t="s">
        <v>77</v>
      </c>
      <c r="G28" s="92"/>
      <c r="H28" s="92"/>
      <c r="I28" s="92"/>
      <c r="J28" s="93"/>
      <c r="K28" s="92"/>
      <c r="L28" s="92"/>
      <c r="M28" s="92"/>
      <c r="N28" s="93"/>
      <c r="O28" s="92"/>
      <c r="P28" s="92"/>
      <c r="Q28" s="92"/>
      <c r="R28" s="93"/>
      <c r="S28" s="92"/>
      <c r="T28" s="92"/>
      <c r="U28" s="92"/>
      <c r="V28" s="94"/>
      <c r="W28" s="92"/>
      <c r="X28" s="92"/>
      <c r="Y28" s="92"/>
      <c r="Z28" s="93"/>
      <c r="AA28" s="92"/>
      <c r="AB28" s="92"/>
      <c r="AC28" s="92"/>
      <c r="AD28" s="95"/>
      <c r="AG28" s="95"/>
      <c r="AH28" s="95"/>
      <c r="AI28" s="95"/>
      <c r="AJ28" s="96"/>
      <c r="AK28" s="96"/>
      <c r="AL28" s="96"/>
      <c r="AM28" s="96"/>
      <c r="AN28" s="97"/>
    </row>
    <row r="29" spans="2:42" ht="18" customHeight="1" thickBot="1">
      <c r="B29" s="4"/>
      <c r="C29" s="5"/>
      <c r="E29" s="4"/>
      <c r="F29" s="88"/>
      <c r="G29" s="180">
        <v>3</v>
      </c>
      <c r="H29" s="181"/>
      <c r="I29" s="182"/>
      <c r="J29" s="89"/>
      <c r="K29" s="180">
        <v>3</v>
      </c>
      <c r="L29" s="181"/>
      <c r="M29" s="182"/>
      <c r="N29" s="89"/>
      <c r="O29" s="180">
        <v>3</v>
      </c>
      <c r="P29" s="181"/>
      <c r="Q29" s="182"/>
      <c r="R29" s="89"/>
      <c r="S29" s="180">
        <v>3</v>
      </c>
      <c r="T29" s="181"/>
      <c r="U29" s="182"/>
      <c r="V29" s="89"/>
      <c r="W29" s="180">
        <v>3</v>
      </c>
      <c r="X29" s="181"/>
      <c r="Y29" s="182"/>
      <c r="Z29" s="89"/>
      <c r="AA29" s="186">
        <f>SUM(G29:Y29)</f>
        <v>15</v>
      </c>
      <c r="AB29" s="187"/>
      <c r="AC29" s="188"/>
      <c r="AD29" s="1" t="s">
        <v>51</v>
      </c>
      <c r="AJ29" s="84"/>
      <c r="AK29" s="84"/>
      <c r="AL29" s="84"/>
      <c r="AM29" s="84"/>
      <c r="AN29" s="5"/>
    </row>
    <row r="30" spans="2:42" ht="18" customHeight="1" thickBot="1">
      <c r="B30" s="4"/>
      <c r="C30" s="5"/>
      <c r="E30" s="4"/>
      <c r="F30" s="85" t="s">
        <v>52</v>
      </c>
      <c r="G30" s="86"/>
      <c r="P30" s="83"/>
      <c r="S30" s="83"/>
      <c r="U30" s="83"/>
      <c r="V30" s="83"/>
      <c r="W30" s="83"/>
      <c r="X30" s="83"/>
      <c r="AB30" s="83"/>
      <c r="AC30" s="24"/>
      <c r="AD30" s="24"/>
      <c r="AE30" s="84"/>
      <c r="AF30" s="84"/>
      <c r="AG30" s="84"/>
      <c r="AH30" s="84"/>
      <c r="AI30" s="84"/>
      <c r="AJ30" s="84"/>
      <c r="AK30" s="84"/>
      <c r="AL30" s="84"/>
      <c r="AM30" s="84"/>
      <c r="AN30" s="5"/>
      <c r="AP30" s="87"/>
    </row>
    <row r="31" spans="2:42" ht="18" customHeight="1" thickBot="1">
      <c r="B31" s="4"/>
      <c r="C31" s="5"/>
      <c r="E31" s="4"/>
      <c r="F31" s="88"/>
      <c r="G31" s="186">
        <f>COUNTIF(G29:Y29,"&gt;0")</f>
        <v>5</v>
      </c>
      <c r="H31" s="187"/>
      <c r="I31" s="188"/>
      <c r="J31" s="89"/>
      <c r="K31" s="98" t="str">
        <f>IF(AC31&amp;AD31="YY","REMEMBER, maximum funded hours per day is 10",IF(AC31="Y","REMEMBER, maximum funded hours per day is 10", ""))</f>
        <v/>
      </c>
      <c r="L31" s="99"/>
      <c r="M31" s="99"/>
      <c r="N31" s="89"/>
      <c r="O31" s="99"/>
      <c r="P31" s="99"/>
      <c r="Q31" s="99"/>
      <c r="R31" s="89"/>
      <c r="S31" s="99"/>
      <c r="T31" s="99"/>
      <c r="U31" s="99"/>
      <c r="V31" s="89"/>
      <c r="W31" s="89"/>
      <c r="X31" s="89"/>
      <c r="Y31" s="99"/>
      <c r="Z31" s="99"/>
      <c r="AA31" s="99"/>
      <c r="AB31" s="89"/>
      <c r="AC31" s="100" t="str">
        <f>IF(G29&gt;10,"Y",IF(K29&gt;10,"Y",IF(O29&gt;10,"Y",IF(S29&gt;10,"Y",IF(W29&gt;10,"Y","")))))</f>
        <v/>
      </c>
      <c r="AD31" s="100" t="str">
        <f>IF(G31&lt;3,"Y","")</f>
        <v/>
      </c>
      <c r="AE31" s="100"/>
      <c r="AJ31" s="84"/>
      <c r="AK31" s="84"/>
      <c r="AL31" s="84"/>
      <c r="AM31" s="84"/>
      <c r="AN31" s="5"/>
      <c r="AP31" s="90"/>
    </row>
    <row r="32" spans="2:42" ht="5.0999999999999996" customHeight="1" thickBot="1">
      <c r="B32" s="6"/>
      <c r="C32" s="7"/>
      <c r="E32" s="6"/>
      <c r="F32" s="101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102"/>
      <c r="V32" s="102"/>
      <c r="W32" s="102"/>
      <c r="X32" s="102"/>
      <c r="Y32" s="9"/>
      <c r="Z32" s="9"/>
      <c r="AA32" s="9"/>
      <c r="AB32" s="102"/>
      <c r="AC32" s="82"/>
      <c r="AD32" s="82"/>
      <c r="AE32" s="103"/>
      <c r="AF32" s="103"/>
      <c r="AG32" s="103"/>
      <c r="AH32" s="103"/>
      <c r="AI32" s="103"/>
      <c r="AJ32" s="103"/>
      <c r="AK32" s="103"/>
      <c r="AL32" s="103"/>
      <c r="AM32" s="103"/>
      <c r="AN32" s="7"/>
    </row>
    <row r="33" spans="2:76" ht="5.0999999999999996" customHeight="1" thickBot="1">
      <c r="E33" s="7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10"/>
    </row>
    <row r="34" spans="2:76" ht="25.05" customHeight="1">
      <c r="B34" s="174">
        <v>4</v>
      </c>
      <c r="C34" s="175"/>
      <c r="E34" s="73" t="s">
        <v>75</v>
      </c>
      <c r="F34" s="3"/>
      <c r="G34" s="104"/>
      <c r="H34" s="104"/>
      <c r="I34" s="104"/>
      <c r="J34" s="104"/>
      <c r="K34" s="104"/>
      <c r="L34" s="104"/>
      <c r="M34" s="104"/>
      <c r="N34" s="104"/>
      <c r="O34" s="105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7"/>
    </row>
    <row r="35" spans="2:76" ht="15" customHeight="1">
      <c r="B35" s="176"/>
      <c r="C35" s="177"/>
      <c r="E35" s="4"/>
      <c r="F35" s="54" t="s">
        <v>24</v>
      </c>
      <c r="G35" s="62"/>
      <c r="H35" s="62"/>
      <c r="I35" s="62"/>
      <c r="J35" s="62"/>
      <c r="K35" s="62"/>
      <c r="L35" s="86" t="s">
        <v>13</v>
      </c>
      <c r="M35" s="62"/>
      <c r="N35" s="62"/>
      <c r="O35" s="61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108"/>
      <c r="AA35" s="108"/>
      <c r="AB35" s="108"/>
      <c r="AC35" s="108"/>
      <c r="AD35" s="108"/>
      <c r="AE35" s="108"/>
      <c r="AF35" s="109"/>
      <c r="AG35" s="109"/>
      <c r="AH35" s="109"/>
      <c r="AI35" s="109"/>
      <c r="AJ35" s="109"/>
      <c r="AK35" s="109"/>
      <c r="AL35" s="109"/>
      <c r="AM35" s="109"/>
      <c r="AN35" s="110"/>
    </row>
    <row r="36" spans="2:76" ht="15" customHeight="1">
      <c r="B36" s="4"/>
      <c r="C36" s="5"/>
      <c r="E36" s="4"/>
      <c r="F36" s="61"/>
      <c r="G36" s="62"/>
      <c r="H36" s="62"/>
      <c r="I36" s="62"/>
      <c r="J36" s="62"/>
      <c r="L36" s="86" t="s">
        <v>14</v>
      </c>
      <c r="M36" s="62"/>
      <c r="N36" s="62"/>
      <c r="O36" s="61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108"/>
      <c r="AA36" s="108"/>
      <c r="AB36" s="108"/>
      <c r="AC36" s="108"/>
      <c r="AD36" s="108"/>
      <c r="AE36" s="108"/>
      <c r="AF36" s="109"/>
      <c r="AG36" s="109"/>
      <c r="AH36" s="109"/>
      <c r="AI36" s="109"/>
      <c r="AJ36" s="109"/>
      <c r="AK36" s="109"/>
      <c r="AL36" s="109"/>
      <c r="AM36" s="109"/>
      <c r="AN36" s="110"/>
    </row>
    <row r="37" spans="2:76" ht="15" customHeight="1">
      <c r="B37" s="4"/>
      <c r="C37" s="5"/>
      <c r="E37" s="4"/>
      <c r="F37" s="61"/>
      <c r="G37" s="62"/>
      <c r="H37" s="62"/>
      <c r="I37" s="62"/>
      <c r="J37" s="62"/>
      <c r="L37" s="86" t="s">
        <v>12</v>
      </c>
      <c r="M37" s="62"/>
      <c r="N37" s="62"/>
      <c r="O37" s="61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108"/>
      <c r="AA37" s="108"/>
      <c r="AB37" s="108"/>
      <c r="AC37" s="108"/>
      <c r="AD37" s="108"/>
      <c r="AE37" s="108"/>
      <c r="AF37" s="109"/>
      <c r="AG37" s="109"/>
      <c r="AH37" s="109"/>
      <c r="AI37" s="109"/>
      <c r="AJ37" s="109"/>
      <c r="AK37" s="109"/>
      <c r="AL37" s="109"/>
      <c r="AM37" s="109"/>
      <c r="AN37" s="110"/>
    </row>
    <row r="38" spans="2:76" ht="15" customHeight="1">
      <c r="B38" s="4"/>
      <c r="C38" s="5"/>
      <c r="E38" s="4"/>
      <c r="F38" s="61"/>
      <c r="G38" s="62"/>
      <c r="H38" s="62"/>
      <c r="I38" s="62"/>
      <c r="J38" s="62"/>
      <c r="L38" s="111" t="s">
        <v>66</v>
      </c>
      <c r="M38" s="62"/>
      <c r="N38" s="62"/>
      <c r="O38" s="61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112"/>
      <c r="AA38" s="112"/>
      <c r="AB38" s="112"/>
      <c r="AC38" s="112"/>
      <c r="AD38" s="112"/>
      <c r="AE38" s="112"/>
      <c r="AF38" s="108"/>
      <c r="AG38" s="108"/>
      <c r="AH38" s="108"/>
      <c r="AI38" s="108"/>
      <c r="AJ38" s="108"/>
      <c r="AK38" s="108"/>
      <c r="AL38" s="108"/>
      <c r="AN38" s="113"/>
    </row>
    <row r="39" spans="2:76" ht="18" customHeight="1">
      <c r="B39" s="4"/>
      <c r="C39" s="5"/>
      <c r="E39" s="4"/>
      <c r="F39" s="178" t="s">
        <v>56</v>
      </c>
      <c r="G39" s="178"/>
      <c r="H39" s="178"/>
      <c r="I39" s="178"/>
      <c r="J39" s="178"/>
      <c r="K39" s="115"/>
      <c r="L39" s="178" t="s">
        <v>57</v>
      </c>
      <c r="M39" s="178"/>
      <c r="N39" s="178"/>
      <c r="O39" s="178"/>
      <c r="P39" s="178"/>
      <c r="Q39" s="115"/>
      <c r="R39" s="178" t="s">
        <v>58</v>
      </c>
      <c r="S39" s="178"/>
      <c r="T39" s="178"/>
      <c r="U39" s="178"/>
      <c r="V39" s="178"/>
      <c r="W39" s="114"/>
      <c r="X39" s="178" t="s">
        <v>59</v>
      </c>
      <c r="Y39" s="178"/>
      <c r="Z39" s="178"/>
      <c r="AA39" s="178"/>
      <c r="AB39" s="178"/>
      <c r="AC39" s="115"/>
      <c r="AD39" s="178" t="s">
        <v>60</v>
      </c>
      <c r="AE39" s="178"/>
      <c r="AF39" s="178"/>
      <c r="AG39" s="178"/>
      <c r="AH39" s="178"/>
      <c r="AK39" s="114"/>
      <c r="AN39" s="5"/>
    </row>
    <row r="40" spans="2:76" ht="18" customHeight="1">
      <c r="B40" s="4"/>
      <c r="C40" s="5"/>
      <c r="E40" s="4"/>
      <c r="F40" s="116" t="s">
        <v>0</v>
      </c>
      <c r="G40" s="116" t="s">
        <v>1</v>
      </c>
      <c r="H40" s="116" t="s">
        <v>2</v>
      </c>
      <c r="I40" s="116" t="s">
        <v>1</v>
      </c>
      <c r="J40" s="116" t="s">
        <v>3</v>
      </c>
      <c r="K40" s="117"/>
      <c r="L40" s="116" t="s">
        <v>0</v>
      </c>
      <c r="M40" s="116" t="s">
        <v>1</v>
      </c>
      <c r="N40" s="116" t="s">
        <v>2</v>
      </c>
      <c r="O40" s="116" t="s">
        <v>1</v>
      </c>
      <c r="P40" s="116" t="s">
        <v>3</v>
      </c>
      <c r="Q40" s="117"/>
      <c r="R40" s="116" t="s">
        <v>0</v>
      </c>
      <c r="S40" s="116" t="s">
        <v>1</v>
      </c>
      <c r="T40" s="116" t="s">
        <v>2</v>
      </c>
      <c r="U40" s="116" t="s">
        <v>1</v>
      </c>
      <c r="V40" s="116" t="s">
        <v>3</v>
      </c>
      <c r="W40" s="114"/>
      <c r="X40" s="116" t="s">
        <v>0</v>
      </c>
      <c r="Y40" s="116" t="s">
        <v>1</v>
      </c>
      <c r="Z40" s="116" t="s">
        <v>2</v>
      </c>
      <c r="AA40" s="116" t="s">
        <v>1</v>
      </c>
      <c r="AB40" s="116" t="s">
        <v>3</v>
      </c>
      <c r="AC40" s="117"/>
      <c r="AD40" s="116" t="s">
        <v>0</v>
      </c>
      <c r="AE40" s="116" t="s">
        <v>1</v>
      </c>
      <c r="AF40" s="116" t="s">
        <v>2</v>
      </c>
      <c r="AG40" s="116" t="s">
        <v>1</v>
      </c>
      <c r="AH40" s="116" t="s">
        <v>3</v>
      </c>
      <c r="AK40" s="114"/>
      <c r="AN40" s="5"/>
    </row>
    <row r="41" spans="2:76" s="83" customFormat="1" ht="15" customHeight="1">
      <c r="B41" s="118"/>
      <c r="C41" s="119"/>
      <c r="E41" s="118"/>
      <c r="F41" s="135">
        <v>1</v>
      </c>
      <c r="G41" s="136">
        <v>2</v>
      </c>
      <c r="H41" s="136">
        <v>3</v>
      </c>
      <c r="I41" s="136">
        <v>4</v>
      </c>
      <c r="J41" s="136">
        <v>5</v>
      </c>
      <c r="K41" s="137"/>
      <c r="L41" s="138"/>
      <c r="M41" s="138"/>
      <c r="N41" s="138">
        <v>1</v>
      </c>
      <c r="O41" s="138">
        <v>2</v>
      </c>
      <c r="P41" s="138">
        <v>3</v>
      </c>
      <c r="Q41" s="137"/>
      <c r="R41" s="138">
        <v>3</v>
      </c>
      <c r="S41" s="138">
        <v>4</v>
      </c>
      <c r="T41" s="138">
        <v>5</v>
      </c>
      <c r="U41" s="138">
        <v>6</v>
      </c>
      <c r="V41" s="138">
        <v>7</v>
      </c>
      <c r="W41" s="27"/>
      <c r="X41" s="138">
        <v>1</v>
      </c>
      <c r="Y41" s="138">
        <v>2</v>
      </c>
      <c r="Z41" s="138">
        <v>3</v>
      </c>
      <c r="AA41" s="138">
        <v>4</v>
      </c>
      <c r="AB41" s="138">
        <v>5</v>
      </c>
      <c r="AC41" s="137"/>
      <c r="AD41" s="138"/>
      <c r="AE41" s="138"/>
      <c r="AF41" s="138"/>
      <c r="AG41" s="136">
        <v>1</v>
      </c>
      <c r="AH41" s="136">
        <v>2</v>
      </c>
      <c r="AK41" s="120"/>
      <c r="AN41" s="119"/>
      <c r="AO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</row>
    <row r="42" spans="2:76" s="83" customFormat="1" ht="15" customHeight="1">
      <c r="B42" s="118"/>
      <c r="C42" s="119"/>
      <c r="E42" s="118"/>
      <c r="F42" s="136">
        <v>8</v>
      </c>
      <c r="G42" s="136">
        <v>9</v>
      </c>
      <c r="H42" s="136">
        <v>10</v>
      </c>
      <c r="I42" s="136">
        <v>11</v>
      </c>
      <c r="J42" s="136">
        <v>12</v>
      </c>
      <c r="K42" s="137"/>
      <c r="L42" s="135">
        <v>6</v>
      </c>
      <c r="M42" s="138">
        <v>7</v>
      </c>
      <c r="N42" s="138">
        <v>8</v>
      </c>
      <c r="O42" s="138">
        <v>9</v>
      </c>
      <c r="P42" s="138">
        <v>10</v>
      </c>
      <c r="Q42" s="137"/>
      <c r="R42" s="138">
        <v>10</v>
      </c>
      <c r="S42" s="138">
        <v>11</v>
      </c>
      <c r="T42" s="138">
        <v>12</v>
      </c>
      <c r="U42" s="138">
        <v>13</v>
      </c>
      <c r="V42" s="138">
        <v>14</v>
      </c>
      <c r="W42" s="27"/>
      <c r="X42" s="138">
        <v>8</v>
      </c>
      <c r="Y42" s="138">
        <v>9</v>
      </c>
      <c r="Z42" s="138">
        <v>10</v>
      </c>
      <c r="AA42" s="138">
        <v>11</v>
      </c>
      <c r="AB42" s="138">
        <v>12</v>
      </c>
      <c r="AC42" s="137"/>
      <c r="AD42" s="136">
        <v>5</v>
      </c>
      <c r="AE42" s="136">
        <v>6</v>
      </c>
      <c r="AF42" s="136">
        <v>7</v>
      </c>
      <c r="AG42" s="136">
        <v>8</v>
      </c>
      <c r="AH42" s="136">
        <v>9</v>
      </c>
      <c r="AK42" s="120"/>
      <c r="AN42" s="119"/>
      <c r="AO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</row>
    <row r="43" spans="2:76" s="83" customFormat="1" ht="15" customHeight="1">
      <c r="B43" s="118"/>
      <c r="C43" s="119"/>
      <c r="E43" s="118"/>
      <c r="F43" s="138">
        <v>15</v>
      </c>
      <c r="G43" s="138">
        <v>16</v>
      </c>
      <c r="H43" s="138">
        <v>17</v>
      </c>
      <c r="I43" s="138">
        <v>18</v>
      </c>
      <c r="J43" s="138">
        <v>19</v>
      </c>
      <c r="K43" s="137"/>
      <c r="L43" s="138">
        <v>13</v>
      </c>
      <c r="M43" s="138">
        <v>14</v>
      </c>
      <c r="N43" s="138">
        <v>15</v>
      </c>
      <c r="O43" s="138">
        <v>16</v>
      </c>
      <c r="P43" s="138">
        <v>17</v>
      </c>
      <c r="Q43" s="137"/>
      <c r="R43" s="138">
        <v>17</v>
      </c>
      <c r="S43" s="138">
        <v>18</v>
      </c>
      <c r="T43" s="138">
        <v>19</v>
      </c>
      <c r="U43" s="138">
        <v>20</v>
      </c>
      <c r="V43" s="138">
        <v>21</v>
      </c>
      <c r="W43" s="27"/>
      <c r="X43" s="138">
        <v>15</v>
      </c>
      <c r="Y43" s="138">
        <v>16</v>
      </c>
      <c r="Z43" s="138">
        <v>17</v>
      </c>
      <c r="AA43" s="138">
        <v>18</v>
      </c>
      <c r="AB43" s="138">
        <v>19</v>
      </c>
      <c r="AC43" s="137"/>
      <c r="AD43" s="136">
        <v>12</v>
      </c>
      <c r="AE43" s="136">
        <v>13</v>
      </c>
      <c r="AF43" s="136">
        <v>14</v>
      </c>
      <c r="AG43" s="136">
        <v>15</v>
      </c>
      <c r="AH43" s="136">
        <v>16</v>
      </c>
      <c r="AK43" s="120"/>
      <c r="AN43" s="119"/>
      <c r="AO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</row>
    <row r="44" spans="2:76" s="83" customFormat="1" ht="15" customHeight="1">
      <c r="B44" s="118"/>
      <c r="C44" s="119"/>
      <c r="E44" s="118"/>
      <c r="F44" s="138">
        <v>22</v>
      </c>
      <c r="G44" s="138">
        <v>23</v>
      </c>
      <c r="H44" s="138">
        <v>24</v>
      </c>
      <c r="I44" s="138">
        <v>25</v>
      </c>
      <c r="J44" s="138">
        <v>26</v>
      </c>
      <c r="K44" s="137"/>
      <c r="L44" s="138">
        <v>20</v>
      </c>
      <c r="M44" s="138">
        <v>21</v>
      </c>
      <c r="N44" s="138">
        <v>22</v>
      </c>
      <c r="O44" s="138">
        <v>23</v>
      </c>
      <c r="P44" s="138">
        <v>24</v>
      </c>
      <c r="Q44" s="137"/>
      <c r="R44" s="138">
        <v>24</v>
      </c>
      <c r="S44" s="138">
        <v>25</v>
      </c>
      <c r="T44" s="138">
        <v>26</v>
      </c>
      <c r="U44" s="138">
        <v>27</v>
      </c>
      <c r="V44" s="138">
        <v>28</v>
      </c>
      <c r="W44" s="27"/>
      <c r="X44" s="136">
        <v>22</v>
      </c>
      <c r="Y44" s="136">
        <v>23</v>
      </c>
      <c r="Z44" s="136">
        <v>24</v>
      </c>
      <c r="AA44" s="136">
        <v>25</v>
      </c>
      <c r="AB44" s="136">
        <v>26</v>
      </c>
      <c r="AC44" s="137"/>
      <c r="AD44" s="136">
        <v>19</v>
      </c>
      <c r="AE44" s="136">
        <v>20</v>
      </c>
      <c r="AF44" s="136">
        <v>21</v>
      </c>
      <c r="AG44" s="136">
        <v>22</v>
      </c>
      <c r="AH44" s="136">
        <v>23</v>
      </c>
      <c r="AK44" s="120"/>
      <c r="AN44" s="119"/>
      <c r="AO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</row>
    <row r="45" spans="2:76" s="83" customFormat="1" ht="15" customHeight="1">
      <c r="B45" s="118"/>
      <c r="C45" s="119"/>
      <c r="E45" s="118"/>
      <c r="F45" s="138">
        <v>29</v>
      </c>
      <c r="G45" s="138">
        <v>30</v>
      </c>
      <c r="H45" s="138"/>
      <c r="I45" s="138"/>
      <c r="J45" s="138"/>
      <c r="K45" s="137"/>
      <c r="L45" s="135">
        <v>27</v>
      </c>
      <c r="M45" s="136">
        <v>28</v>
      </c>
      <c r="N45" s="136">
        <v>29</v>
      </c>
      <c r="O45" s="136">
        <v>30</v>
      </c>
      <c r="P45" s="136">
        <v>31</v>
      </c>
      <c r="Q45" s="137"/>
      <c r="R45" s="138"/>
      <c r="S45" s="138"/>
      <c r="T45" s="138"/>
      <c r="U45" s="138"/>
      <c r="V45" s="138"/>
      <c r="W45" s="27"/>
      <c r="X45" s="136">
        <v>29</v>
      </c>
      <c r="Y45" s="136">
        <v>30</v>
      </c>
      <c r="Z45" s="136">
        <v>31</v>
      </c>
      <c r="AA45" s="138"/>
      <c r="AB45" s="138"/>
      <c r="AC45" s="137"/>
      <c r="AD45" s="135">
        <v>26</v>
      </c>
      <c r="AE45" s="136">
        <v>27</v>
      </c>
      <c r="AF45" s="136">
        <v>28</v>
      </c>
      <c r="AG45" s="136">
        <v>29</v>
      </c>
      <c r="AH45" s="136">
        <v>30</v>
      </c>
      <c r="AK45" s="121"/>
      <c r="AN45" s="119"/>
      <c r="AO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</row>
    <row r="46" spans="2:76" s="83" customFormat="1" ht="18" hidden="1" customHeight="1">
      <c r="B46" s="118"/>
      <c r="C46" s="119"/>
      <c r="E46" s="118"/>
      <c r="F46" s="83">
        <f>COUNT(F41:F45)</f>
        <v>5</v>
      </c>
      <c r="G46" s="83">
        <f>COUNT(G41:G45)</f>
        <v>5</v>
      </c>
      <c r="H46" s="83">
        <f>COUNT(H41:H45)</f>
        <v>4</v>
      </c>
      <c r="I46" s="83">
        <f>COUNT(I41:I45)</f>
        <v>4</v>
      </c>
      <c r="J46" s="83">
        <f>COUNT(J41:J45)</f>
        <v>4</v>
      </c>
      <c r="L46" s="83">
        <f>COUNT(L41:L45)</f>
        <v>4</v>
      </c>
      <c r="M46" s="83">
        <f>COUNT(M41:M45)</f>
        <v>4</v>
      </c>
      <c r="N46" s="83">
        <f>COUNT(N41:N45)</f>
        <v>5</v>
      </c>
      <c r="O46" s="83">
        <f>COUNT(O41:O45)</f>
        <v>5</v>
      </c>
      <c r="P46" s="83">
        <f>COUNT(P41:P45)</f>
        <v>5</v>
      </c>
      <c r="R46" s="83">
        <f>COUNT(R41:R45)</f>
        <v>4</v>
      </c>
      <c r="S46" s="83">
        <f>COUNT(S41:S45)</f>
        <v>4</v>
      </c>
      <c r="T46" s="83">
        <f>COUNT(T41:T45)</f>
        <v>4</v>
      </c>
      <c r="U46" s="83">
        <f>COUNT(U41:U45)</f>
        <v>4</v>
      </c>
      <c r="V46" s="83">
        <f>COUNT(V41:V45)</f>
        <v>4</v>
      </c>
      <c r="X46" s="83">
        <f>COUNT(X41:X45)</f>
        <v>5</v>
      </c>
      <c r="Y46" s="83">
        <f>COUNT(Y41:Y45)</f>
        <v>5</v>
      </c>
      <c r="Z46" s="83">
        <f>COUNT(Z41:Z45)</f>
        <v>5</v>
      </c>
      <c r="AA46" s="83">
        <f>COUNT(AA41:AA45)</f>
        <v>4</v>
      </c>
      <c r="AB46" s="83">
        <f>COUNT(AB41:AB45)</f>
        <v>4</v>
      </c>
      <c r="AD46" s="83">
        <f>COUNT(AD41:AD45)</f>
        <v>4</v>
      </c>
      <c r="AE46" s="83">
        <f>COUNT(AE41:AE45)</f>
        <v>4</v>
      </c>
      <c r="AF46" s="83">
        <f>COUNT(AF41:AF45)</f>
        <v>4</v>
      </c>
      <c r="AG46" s="83">
        <f>COUNT(AG41:AG45)</f>
        <v>5</v>
      </c>
      <c r="AH46" s="83">
        <f>COUNT(AH41:AH45)</f>
        <v>5</v>
      </c>
      <c r="AN46" s="119"/>
      <c r="AO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</row>
    <row r="47" spans="2:76" ht="15" customHeight="1" thickBot="1">
      <c r="B47" s="6"/>
      <c r="C47" s="7"/>
      <c r="E47" s="6"/>
      <c r="F47" s="189" t="s">
        <v>4</v>
      </c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9"/>
      <c r="AJ47" s="9"/>
      <c r="AK47" s="82"/>
      <c r="AL47" s="82"/>
      <c r="AM47" s="82"/>
      <c r="AN47" s="7"/>
    </row>
    <row r="48" spans="2:76" ht="18" hidden="1" customHeight="1"/>
    <row r="49" spans="17:46" ht="18" hidden="1" customHeight="1">
      <c r="Q49" s="122" t="s">
        <v>39</v>
      </c>
      <c r="R49" s="123"/>
      <c r="S49" s="124"/>
      <c r="T49" s="125"/>
      <c r="U49" s="125"/>
      <c r="V49" s="122" t="s">
        <v>40</v>
      </c>
      <c r="W49" s="122"/>
      <c r="X49" s="122"/>
      <c r="Y49" s="125"/>
      <c r="Z49" s="125"/>
      <c r="AA49" s="125"/>
      <c r="AB49" s="125"/>
      <c r="AC49" s="125"/>
      <c r="AD49" s="125" t="s">
        <v>42</v>
      </c>
      <c r="AE49" s="125"/>
      <c r="AF49" s="125"/>
      <c r="AG49" s="125"/>
      <c r="AH49" s="125"/>
      <c r="AI49" s="125"/>
      <c r="AJ49" s="125"/>
      <c r="AK49" s="125"/>
      <c r="AL49" s="25"/>
      <c r="AM49" s="25"/>
      <c r="AN49" s="25"/>
      <c r="AO49" s="126" t="str">
        <f>V49&amp;AD49</f>
        <v>1 Jan to 31 Mar2 year old</v>
      </c>
      <c r="AP49" s="126"/>
      <c r="AQ49" s="126">
        <v>192</v>
      </c>
      <c r="AR49" s="126">
        <v>15</v>
      </c>
      <c r="AS49" s="126" t="s">
        <v>43</v>
      </c>
      <c r="AT49" s="127"/>
    </row>
    <row r="50" spans="17:46" ht="18" hidden="1" customHeight="1">
      <c r="Q50" s="122" t="s">
        <v>40</v>
      </c>
      <c r="R50" s="123"/>
      <c r="S50" s="128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 t="s">
        <v>53</v>
      </c>
      <c r="AE50" s="123"/>
      <c r="AF50" s="123"/>
      <c r="AG50" s="123"/>
      <c r="AH50" s="123"/>
      <c r="AI50" s="123"/>
      <c r="AJ50" s="123"/>
      <c r="AK50" s="123"/>
      <c r="AO50" s="129" t="str">
        <f>V49&amp;AD50</f>
        <v>1 Jan to 31 Mar3 &amp; 4 year old (universal)</v>
      </c>
      <c r="AP50" s="129"/>
      <c r="AQ50" s="129">
        <f>AQ49</f>
        <v>192</v>
      </c>
      <c r="AR50" s="129">
        <v>15</v>
      </c>
      <c r="AS50" s="129" t="s">
        <v>43</v>
      </c>
      <c r="AT50" s="130"/>
    </row>
    <row r="51" spans="17:46" ht="18" hidden="1" customHeight="1">
      <c r="Q51" s="122" t="s">
        <v>41</v>
      </c>
      <c r="R51" s="123"/>
      <c r="S51" s="128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 t="s">
        <v>54</v>
      </c>
      <c r="AE51" s="123"/>
      <c r="AF51" s="123"/>
      <c r="AG51" s="123"/>
      <c r="AH51" s="123"/>
      <c r="AI51" s="123"/>
      <c r="AJ51" s="123"/>
      <c r="AK51" s="123"/>
      <c r="AO51" s="129" t="str">
        <f>V49&amp;AD51</f>
        <v>1 Jan to 31 Mar2 year old (working parent)</v>
      </c>
      <c r="AP51" s="129"/>
      <c r="AQ51" s="129">
        <f>AQ50</f>
        <v>192</v>
      </c>
      <c r="AR51" s="129">
        <v>15</v>
      </c>
      <c r="AS51" s="129" t="s">
        <v>43</v>
      </c>
      <c r="AT51" s="130"/>
    </row>
    <row r="52" spans="17:46" ht="18" hidden="1" customHeight="1">
      <c r="R52" s="123"/>
      <c r="S52" s="131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 t="s">
        <v>55</v>
      </c>
      <c r="AE52" s="132"/>
      <c r="AF52" s="132"/>
      <c r="AG52" s="132"/>
      <c r="AH52" s="132"/>
      <c r="AI52" s="132"/>
      <c r="AJ52" s="132"/>
      <c r="AK52" s="132"/>
      <c r="AL52" s="26"/>
      <c r="AM52" s="26"/>
      <c r="AN52" s="26"/>
      <c r="AO52" s="133" t="str">
        <f>V49&amp;AD52</f>
        <v>1 Jan to 31 Mar3 &amp; 4 year old (working parent)</v>
      </c>
      <c r="AP52" s="133"/>
      <c r="AQ52" s="133">
        <f>AQ50*2</f>
        <v>384</v>
      </c>
      <c r="AR52" s="133">
        <v>30</v>
      </c>
      <c r="AS52" s="133" t="s">
        <v>43</v>
      </c>
      <c r="AT52" s="134"/>
    </row>
    <row r="53" spans="17:46" ht="18" hidden="1" customHeight="1">
      <c r="R53" s="123"/>
      <c r="S53" s="124"/>
      <c r="T53" s="125"/>
      <c r="U53" s="125"/>
      <c r="V53" s="122" t="s">
        <v>41</v>
      </c>
      <c r="W53" s="122"/>
      <c r="X53" s="122"/>
      <c r="Y53" s="125"/>
      <c r="Z53" s="125"/>
      <c r="AA53" s="125"/>
      <c r="AB53" s="125"/>
      <c r="AC53" s="125"/>
      <c r="AD53" s="125" t="s">
        <v>42</v>
      </c>
      <c r="AE53" s="125"/>
      <c r="AF53" s="125"/>
      <c r="AG53" s="125"/>
      <c r="AH53" s="125"/>
      <c r="AI53" s="125"/>
      <c r="AJ53" s="125"/>
      <c r="AK53" s="125"/>
      <c r="AL53" s="25"/>
      <c r="AM53" s="25"/>
      <c r="AN53" s="25"/>
      <c r="AO53" s="126" t="str">
        <f>V53&amp;AD53</f>
        <v>1 Sept to 31 Dec2 year old</v>
      </c>
      <c r="AP53" s="126"/>
      <c r="AQ53" s="126">
        <v>192</v>
      </c>
      <c r="AR53" s="126">
        <v>15</v>
      </c>
      <c r="AS53" s="126" t="s">
        <v>44</v>
      </c>
      <c r="AT53" s="127"/>
    </row>
    <row r="54" spans="17:46" ht="18" hidden="1" customHeight="1">
      <c r="Q54" s="123"/>
      <c r="R54" s="123"/>
      <c r="S54" s="128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 t="s">
        <v>53</v>
      </c>
      <c r="AE54" s="123"/>
      <c r="AF54" s="123"/>
      <c r="AG54" s="123"/>
      <c r="AH54" s="123"/>
      <c r="AI54" s="123"/>
      <c r="AJ54" s="123"/>
      <c r="AK54" s="123"/>
      <c r="AO54" s="129" t="str">
        <f>V53&amp;AD54</f>
        <v>1 Sept to 31 Dec3 &amp; 4 year old (universal)</v>
      </c>
      <c r="AP54" s="129"/>
      <c r="AQ54" s="129">
        <f>AQ53</f>
        <v>192</v>
      </c>
      <c r="AR54" s="129">
        <v>15</v>
      </c>
      <c r="AS54" s="129" t="s">
        <v>44</v>
      </c>
      <c r="AT54" s="130"/>
    </row>
    <row r="55" spans="17:46" ht="18" hidden="1" customHeight="1">
      <c r="Q55" s="123"/>
      <c r="R55" s="123"/>
      <c r="S55" s="128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 t="s">
        <v>54</v>
      </c>
      <c r="AE55" s="123"/>
      <c r="AF55" s="123"/>
      <c r="AG55" s="123"/>
      <c r="AH55" s="123"/>
      <c r="AI55" s="123"/>
      <c r="AJ55" s="123"/>
      <c r="AK55" s="123"/>
      <c r="AO55" s="129" t="str">
        <f>V53&amp;AD55</f>
        <v>1 Sept to 31 Dec2 year old (working parent)</v>
      </c>
      <c r="AP55" s="129"/>
      <c r="AQ55" s="129">
        <f>AQ54</f>
        <v>192</v>
      </c>
      <c r="AR55" s="129">
        <v>15</v>
      </c>
      <c r="AS55" s="129" t="s">
        <v>44</v>
      </c>
      <c r="AT55" s="130"/>
    </row>
    <row r="56" spans="17:46" ht="18" hidden="1" customHeight="1">
      <c r="Q56" s="123"/>
      <c r="R56" s="123"/>
      <c r="S56" s="131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 t="s">
        <v>55</v>
      </c>
      <c r="AE56" s="132"/>
      <c r="AF56" s="132"/>
      <c r="AG56" s="132"/>
      <c r="AH56" s="132"/>
      <c r="AI56" s="132"/>
      <c r="AJ56" s="132"/>
      <c r="AK56" s="132"/>
      <c r="AL56" s="26"/>
      <c r="AM56" s="26"/>
      <c r="AN56" s="26"/>
      <c r="AO56" s="133" t="str">
        <f>V53&amp;AD56</f>
        <v>1 Sept to 31 Dec3 &amp; 4 year old (working parent)</v>
      </c>
      <c r="AP56" s="133"/>
      <c r="AQ56" s="133">
        <f>AQ54*2</f>
        <v>384</v>
      </c>
      <c r="AR56" s="133">
        <v>30</v>
      </c>
      <c r="AS56" s="133" t="s">
        <v>44</v>
      </c>
      <c r="AT56" s="134"/>
    </row>
    <row r="57" spans="17:46" ht="18" hidden="1" customHeight="1">
      <c r="R57" s="123"/>
      <c r="S57" s="124"/>
      <c r="T57" s="125"/>
      <c r="U57" s="125"/>
      <c r="V57" s="122" t="s">
        <v>39</v>
      </c>
      <c r="W57" s="122"/>
      <c r="X57" s="122"/>
      <c r="Y57" s="125"/>
      <c r="Z57" s="125"/>
      <c r="AA57" s="125"/>
      <c r="AB57" s="125"/>
      <c r="AC57" s="125"/>
      <c r="AD57" s="125" t="s">
        <v>42</v>
      </c>
      <c r="AE57" s="125"/>
      <c r="AF57" s="125"/>
      <c r="AG57" s="125"/>
      <c r="AH57" s="125"/>
      <c r="AI57" s="125"/>
      <c r="AJ57" s="125"/>
      <c r="AK57" s="125"/>
      <c r="AL57" s="25"/>
      <c r="AM57" s="25"/>
      <c r="AN57" s="25"/>
      <c r="AO57" s="126" t="str">
        <f>V57&amp;AD57</f>
        <v>1 Apr to 31 Aug2 year old</v>
      </c>
      <c r="AP57" s="126"/>
      <c r="AQ57" s="126">
        <v>192</v>
      </c>
      <c r="AR57" s="126">
        <v>15</v>
      </c>
      <c r="AS57" s="126" t="s">
        <v>45</v>
      </c>
      <c r="AT57" s="127"/>
    </row>
    <row r="58" spans="17:46" ht="18" hidden="1" customHeight="1">
      <c r="R58" s="123"/>
      <c r="S58" s="128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 t="s">
        <v>53</v>
      </c>
      <c r="AE58" s="123"/>
      <c r="AF58" s="123"/>
      <c r="AG58" s="123"/>
      <c r="AH58" s="123"/>
      <c r="AI58" s="123"/>
      <c r="AJ58" s="123"/>
      <c r="AK58" s="123"/>
      <c r="AO58" s="129" t="str">
        <f>V57&amp;AD58</f>
        <v>1 Apr to 31 Aug3 &amp; 4 year old (universal)</v>
      </c>
      <c r="AP58" s="129"/>
      <c r="AQ58" s="129">
        <f>AQ57</f>
        <v>192</v>
      </c>
      <c r="AR58" s="129">
        <v>15</v>
      </c>
      <c r="AS58" s="129" t="s">
        <v>45</v>
      </c>
      <c r="AT58" s="130"/>
    </row>
    <row r="59" spans="17:46" ht="18" hidden="1" customHeight="1">
      <c r="R59" s="123"/>
      <c r="S59" s="128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 t="s">
        <v>54</v>
      </c>
      <c r="AE59" s="123"/>
      <c r="AF59" s="123"/>
      <c r="AG59" s="123"/>
      <c r="AH59" s="123"/>
      <c r="AI59" s="123"/>
      <c r="AJ59" s="123"/>
      <c r="AK59" s="123"/>
      <c r="AO59" s="129" t="str">
        <f>V57&amp;AD59</f>
        <v>1 Apr to 31 Aug2 year old (working parent)</v>
      </c>
      <c r="AP59" s="129"/>
      <c r="AQ59" s="129">
        <f>AQ58</f>
        <v>192</v>
      </c>
      <c r="AR59" s="129">
        <v>15</v>
      </c>
      <c r="AS59" s="129" t="s">
        <v>45</v>
      </c>
      <c r="AT59" s="130"/>
    </row>
    <row r="60" spans="17:46" ht="18" hidden="1" customHeight="1">
      <c r="R60" s="123"/>
      <c r="S60" s="131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 t="s">
        <v>55</v>
      </c>
      <c r="AE60" s="132"/>
      <c r="AF60" s="132"/>
      <c r="AG60" s="132"/>
      <c r="AH60" s="132"/>
      <c r="AI60" s="132"/>
      <c r="AJ60" s="132"/>
      <c r="AK60" s="132"/>
      <c r="AL60" s="26"/>
      <c r="AM60" s="26"/>
      <c r="AN60" s="26"/>
      <c r="AO60" s="133" t="str">
        <f>V57&amp;AD60</f>
        <v>1 Apr to 31 Aug3 &amp; 4 year old (working parent)</v>
      </c>
      <c r="AP60" s="133"/>
      <c r="AQ60" s="133">
        <f>AQ58*2</f>
        <v>384</v>
      </c>
      <c r="AR60" s="133">
        <v>30</v>
      </c>
      <c r="AS60" s="133" t="s">
        <v>45</v>
      </c>
      <c r="AT60" s="134"/>
    </row>
    <row r="61" spans="17:46" ht="18" customHeight="1"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</row>
    <row r="72" spans="41:45" ht="18" customHeight="1">
      <c r="AO72" s="129"/>
      <c r="AP72" s="129"/>
      <c r="AQ72" s="129"/>
      <c r="AR72" s="129"/>
      <c r="AS72" s="129"/>
    </row>
    <row r="73" spans="41:45" ht="18" customHeight="1">
      <c r="AO73" s="129"/>
      <c r="AP73" s="129"/>
      <c r="AQ73" s="129"/>
      <c r="AR73" s="129"/>
      <c r="AS73" s="129"/>
    </row>
    <row r="74" spans="41:45" ht="18" customHeight="1">
      <c r="AO74" s="129"/>
      <c r="AP74" s="129"/>
      <c r="AQ74" s="129"/>
      <c r="AR74" s="129"/>
      <c r="AS74" s="129"/>
    </row>
    <row r="75" spans="41:45" ht="18" customHeight="1">
      <c r="AO75" s="129"/>
      <c r="AP75" s="129"/>
      <c r="AQ75" s="129"/>
      <c r="AR75" s="129"/>
      <c r="AS75" s="129"/>
    </row>
    <row r="76" spans="41:45" ht="18" customHeight="1">
      <c r="AO76" s="129"/>
      <c r="AP76" s="129"/>
      <c r="AQ76" s="129"/>
      <c r="AR76" s="129"/>
      <c r="AS76" s="129"/>
    </row>
    <row r="77" spans="41:45" ht="18" customHeight="1">
      <c r="AO77" s="129"/>
      <c r="AP77" s="129"/>
      <c r="AQ77" s="129"/>
      <c r="AR77" s="129"/>
      <c r="AS77" s="129"/>
    </row>
    <row r="78" spans="41:45" ht="18" customHeight="1">
      <c r="AO78" s="129"/>
      <c r="AP78" s="129"/>
      <c r="AQ78" s="129"/>
      <c r="AR78" s="129"/>
      <c r="AS78" s="129"/>
    </row>
    <row r="79" spans="41:45" ht="18" customHeight="1">
      <c r="AO79" s="129"/>
      <c r="AP79" s="129"/>
      <c r="AQ79" s="129"/>
      <c r="AR79" s="129"/>
      <c r="AS79" s="129"/>
    </row>
    <row r="80" spans="41:45" ht="18" customHeight="1">
      <c r="AO80" s="129"/>
      <c r="AP80" s="129"/>
      <c r="AQ80" s="129"/>
      <c r="AR80" s="129"/>
      <c r="AS80" s="129"/>
    </row>
  </sheetData>
  <sheetProtection algorithmName="SHA-512" hashValue="b43uo4INuSjLZW3T5rUdSZGHMNrBqrqeunEygmWsGnE7kFOweZ+kzaI+yikJLm/steGcWCfbQCxIz5/m6fHroQ==" saltValue="TBWIntJTODDQbcVQy61KLQ==" spinCount="100000" sheet="1" objects="1" scenarios="1"/>
  <mergeCells count="47">
    <mergeCell ref="G31:I31"/>
    <mergeCell ref="F47:AH47"/>
    <mergeCell ref="K24:M24"/>
    <mergeCell ref="O24:Q24"/>
    <mergeCell ref="S24:U24"/>
    <mergeCell ref="W24:Y24"/>
    <mergeCell ref="AA24:AC24"/>
    <mergeCell ref="R39:V39"/>
    <mergeCell ref="AA29:AC29"/>
    <mergeCell ref="L39:P39"/>
    <mergeCell ref="X39:AB39"/>
    <mergeCell ref="AD39:AH39"/>
    <mergeCell ref="G29:I29"/>
    <mergeCell ref="K29:M29"/>
    <mergeCell ref="O29:Q29"/>
    <mergeCell ref="S29:U29"/>
    <mergeCell ref="W29:Y29"/>
    <mergeCell ref="B1:C1"/>
    <mergeCell ref="B23:C24"/>
    <mergeCell ref="B34:C35"/>
    <mergeCell ref="F39:J39"/>
    <mergeCell ref="G24:I24"/>
    <mergeCell ref="G27:I27"/>
    <mergeCell ref="B2:C3"/>
    <mergeCell ref="B19:C21"/>
    <mergeCell ref="E1:AN1"/>
    <mergeCell ref="K27:M27"/>
    <mergeCell ref="S27:U27"/>
    <mergeCell ref="W27:Y27"/>
    <mergeCell ref="AA27:AC27"/>
    <mergeCell ref="O27:Q27"/>
    <mergeCell ref="Q20:Y20"/>
    <mergeCell ref="AK14:AM14"/>
    <mergeCell ref="F3:J6"/>
    <mergeCell ref="F10:J16"/>
    <mergeCell ref="AA3:AE3"/>
    <mergeCell ref="AC12:AE12"/>
    <mergeCell ref="AC14:AE14"/>
    <mergeCell ref="AC16:AE16"/>
    <mergeCell ref="F7:J9"/>
    <mergeCell ref="AA20:AC20"/>
    <mergeCell ref="AK16:AM16"/>
    <mergeCell ref="AK4:AM4"/>
    <mergeCell ref="AK6:AM6"/>
    <mergeCell ref="Q4:Y4"/>
    <mergeCell ref="Q6:Y6"/>
    <mergeCell ref="AA4:AE6"/>
  </mergeCells>
  <phoneticPr fontId="23" type="noConversion"/>
  <conditionalFormatting sqref="G29">
    <cfRule type="expression" dxfId="4" priority="5">
      <formula>$G$29&gt;10</formula>
    </cfRule>
  </conditionalFormatting>
  <conditionalFormatting sqref="K29">
    <cfRule type="expression" dxfId="3" priority="4">
      <formula>$K$29&gt;10</formula>
    </cfRule>
  </conditionalFormatting>
  <conditionalFormatting sqref="O29">
    <cfRule type="expression" dxfId="2" priority="3">
      <formula>$O$29&gt;10</formula>
    </cfRule>
  </conditionalFormatting>
  <conditionalFormatting sqref="S29">
    <cfRule type="expression" dxfId="1" priority="2">
      <formula>$S$29&gt;10</formula>
    </cfRule>
  </conditionalFormatting>
  <conditionalFormatting sqref="W29">
    <cfRule type="expression" dxfId="0" priority="1">
      <formula>$W$29&gt;10</formula>
    </cfRule>
  </conditionalFormatting>
  <dataValidations count="3">
    <dataValidation type="list" allowBlank="1" showInputMessage="1" showErrorMessage="1" sqref="Q20:Y20" xr:uid="{CD316918-9EF0-4300-AB9C-C636C1DC689D}">
      <formula1>"Term Time, Stretched"</formula1>
    </dataValidation>
    <dataValidation type="list" allowBlank="1" showInputMessage="1" showErrorMessage="1" sqref="Q4:Y4" xr:uid="{F5D785D7-B06E-4AF2-9AF8-5BD8297DDBA6}">
      <formula1>"1 Jan to 31 Mar,1 Apr to 31 Aug,1 Sept to 31 Dec"</formula1>
    </dataValidation>
    <dataValidation type="list" allowBlank="1" showInputMessage="1" showErrorMessage="1" sqref="Q6:Y6" xr:uid="{50353315-F6A7-4733-86CA-ADA22B537F1C}">
      <formula1>$AD$49:$AD$52</formula1>
    </dataValidation>
  </dataValidations>
  <pageMargins left="0.39370078740157483" right="0.39370078740157483" top="0.19685039370078741" bottom="0.19685039370078741" header="0.39370078740157483" footer="0.39370078740157483"/>
  <pageSetup paperSize="9" orientation="landscape" r:id="rId1"/>
  <headerFooter alignWithMargins="0"/>
  <ignoredErrors>
    <ignoredError sqref="AK14:AM16 G3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G28"/>
  <sheetViews>
    <sheetView showGridLines="0" workbookViewId="0">
      <selection activeCell="A21" sqref="A21:XFD28"/>
    </sheetView>
  </sheetViews>
  <sheetFormatPr defaultColWidth="3.5546875" defaultRowHeight="18" customHeight="1"/>
  <cols>
    <col min="1" max="1" width="3.5546875" style="1"/>
    <col min="2" max="2" width="0.88671875" style="1" customWidth="1"/>
    <col min="3" max="3" width="27.44140625" style="1" customWidth="1"/>
    <col min="4" max="16" width="3.5546875" style="1"/>
    <col min="17" max="17" width="4" style="1" bestFit="1" customWidth="1"/>
    <col min="18" max="21" width="3.5546875" style="1"/>
    <col min="22" max="22" width="3.5546875" style="1" customWidth="1"/>
    <col min="23" max="23" width="3.5546875" style="1"/>
    <col min="24" max="26" width="0.88671875" style="1" customWidth="1"/>
    <col min="27" max="28" width="0.77734375" style="1" customWidth="1"/>
    <col min="29" max="29" width="23.109375" style="1" customWidth="1"/>
    <col min="30" max="30" width="1.5546875" style="1" customWidth="1"/>
    <col min="31" max="31" width="8.77734375" style="1" customWidth="1"/>
    <col min="32" max="16384" width="3.5546875" style="1"/>
  </cols>
  <sheetData>
    <row r="1" spans="1:33" ht="25.05" customHeight="1">
      <c r="B1" s="18" t="str">
        <f>'STEPS 1-4'!E1</f>
        <v>SUMMER 2024</v>
      </c>
      <c r="AA1" s="19"/>
    </row>
    <row r="2" spans="1:33" ht="25.05" customHeight="1">
      <c r="A2" s="2"/>
      <c r="B2" s="13" t="s">
        <v>21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0"/>
      <c r="W2" s="10"/>
      <c r="X2" s="10"/>
      <c r="Y2" s="10"/>
      <c r="Z2" s="10"/>
      <c r="AA2" s="19"/>
      <c r="AC2" s="13" t="s">
        <v>26</v>
      </c>
      <c r="AD2" s="13"/>
    </row>
    <row r="3" spans="1:33" ht="5.0999999999999996" customHeight="1" thickBot="1">
      <c r="AA3" s="19"/>
    </row>
    <row r="4" spans="1:33" ht="4.95" customHeight="1">
      <c r="B4" s="1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8"/>
      <c r="AA4" s="19"/>
      <c r="AC4" s="12"/>
      <c r="AD4" s="3"/>
      <c r="AE4" s="3"/>
      <c r="AF4" s="8"/>
    </row>
    <row r="5" spans="1:33" ht="4.95" customHeight="1">
      <c r="B5" s="4"/>
      <c r="C5" s="30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31"/>
      <c r="Y5" s="5"/>
      <c r="AA5" s="19"/>
      <c r="AC5" s="14"/>
      <c r="AD5" s="11"/>
      <c r="AE5" s="11"/>
      <c r="AF5" s="15"/>
      <c r="AG5" s="11"/>
    </row>
    <row r="6" spans="1:33" ht="18" customHeight="1">
      <c r="B6" s="4"/>
      <c r="C6" s="32"/>
      <c r="D6" s="208" t="s">
        <v>15</v>
      </c>
      <c r="E6" s="209"/>
      <c r="F6" s="209"/>
      <c r="G6" s="210"/>
      <c r="H6" s="208" t="s">
        <v>16</v>
      </c>
      <c r="I6" s="209"/>
      <c r="J6" s="209"/>
      <c r="K6" s="210"/>
      <c r="L6" s="208" t="s">
        <v>17</v>
      </c>
      <c r="M6" s="209"/>
      <c r="N6" s="209"/>
      <c r="O6" s="210"/>
      <c r="P6" s="208" t="s">
        <v>18</v>
      </c>
      <c r="Q6" s="209"/>
      <c r="R6" s="209"/>
      <c r="S6" s="210"/>
      <c r="T6" s="208" t="s">
        <v>19</v>
      </c>
      <c r="U6" s="209"/>
      <c r="V6" s="209"/>
      <c r="W6" s="210"/>
      <c r="X6" s="43"/>
      <c r="Y6" s="46"/>
      <c r="Z6" s="28"/>
      <c r="AA6" s="19"/>
      <c r="AC6" s="4"/>
      <c r="AF6" s="5"/>
    </row>
    <row r="7" spans="1:33" ht="18" customHeight="1">
      <c r="B7" s="4"/>
      <c r="C7" s="44" t="s">
        <v>64</v>
      </c>
      <c r="D7" s="198">
        <f>'STEPS 1-4'!F46+'STEPS 1-4'!L46+'STEPS 1-4'!R46+'STEPS 1-4'!X46+'STEPS 1-4'!AD46</f>
        <v>22</v>
      </c>
      <c r="E7" s="205"/>
      <c r="F7" s="205"/>
      <c r="G7" s="206"/>
      <c r="H7" s="191">
        <f>'STEPS 1-4'!G46+'STEPS 1-4'!M46+'STEPS 1-4'!S46+'STEPS 1-4'!Y46+'STEPS 1-4'!AE46</f>
        <v>22</v>
      </c>
      <c r="I7" s="192"/>
      <c r="J7" s="192"/>
      <c r="K7" s="193"/>
      <c r="L7" s="191">
        <f>'STEPS 1-4'!H46+'STEPS 1-4'!N46+'STEPS 1-4'!T46+'STEPS 1-4'!Z46+'STEPS 1-4'!AF46</f>
        <v>22</v>
      </c>
      <c r="M7" s="192"/>
      <c r="N7" s="192"/>
      <c r="O7" s="193"/>
      <c r="P7" s="191">
        <f>'STEPS 1-4'!I46+'STEPS 1-4'!O46+'STEPS 1-4'!U46+'STEPS 1-4'!AA46+'STEPS 1-4'!AG46</f>
        <v>22</v>
      </c>
      <c r="Q7" s="192"/>
      <c r="R7" s="192"/>
      <c r="S7" s="193"/>
      <c r="T7" s="191">
        <f>'STEPS 1-4'!J46+'STEPS 1-4'!P46+'STEPS 1-4'!V46+'STEPS 1-4'!AB46+'STEPS 1-4'!AH46</f>
        <v>22</v>
      </c>
      <c r="U7" s="192"/>
      <c r="V7" s="192"/>
      <c r="W7" s="193"/>
      <c r="X7" s="33"/>
      <c r="Y7" s="47"/>
      <c r="Z7" s="24"/>
      <c r="AA7" s="19"/>
      <c r="AC7" s="20" t="s">
        <v>71</v>
      </c>
      <c r="AE7" s="21">
        <f>P18</f>
        <v>15</v>
      </c>
      <c r="AF7" s="5"/>
    </row>
    <row r="8" spans="1:33" ht="18" customHeight="1">
      <c r="B8" s="4"/>
      <c r="C8" s="44" t="s">
        <v>62</v>
      </c>
      <c r="D8" s="191">
        <f>'STEPS 1-4'!G27</f>
        <v>3</v>
      </c>
      <c r="E8" s="192"/>
      <c r="F8" s="192"/>
      <c r="G8" s="193"/>
      <c r="H8" s="191">
        <f>'STEPS 1-4'!K27</f>
        <v>3</v>
      </c>
      <c r="I8" s="192"/>
      <c r="J8" s="192"/>
      <c r="K8" s="193"/>
      <c r="L8" s="191">
        <f>'STEPS 1-4'!O27</f>
        <v>3</v>
      </c>
      <c r="M8" s="192"/>
      <c r="N8" s="192"/>
      <c r="O8" s="193"/>
      <c r="P8" s="191">
        <f>'STEPS 1-4'!S27</f>
        <v>3</v>
      </c>
      <c r="Q8" s="192"/>
      <c r="R8" s="192"/>
      <c r="S8" s="193"/>
      <c r="T8" s="191">
        <f>'STEPS 1-4'!W27</f>
        <v>3</v>
      </c>
      <c r="U8" s="192"/>
      <c r="V8" s="192"/>
      <c r="W8" s="193"/>
      <c r="X8" s="33"/>
      <c r="Y8" s="47"/>
      <c r="Z8" s="24"/>
      <c r="AA8" s="19"/>
      <c r="AC8" s="20"/>
      <c r="AE8" s="22"/>
      <c r="AF8" s="5"/>
    </row>
    <row r="9" spans="1:33" ht="18" customHeight="1">
      <c r="B9" s="4"/>
      <c r="C9" s="44" t="s">
        <v>63</v>
      </c>
      <c r="D9" s="198">
        <f>D7*D8</f>
        <v>66</v>
      </c>
      <c r="E9" s="192"/>
      <c r="F9" s="192"/>
      <c r="G9" s="193"/>
      <c r="H9" s="198">
        <f>H7*H8</f>
        <v>66</v>
      </c>
      <c r="I9" s="192"/>
      <c r="J9" s="192"/>
      <c r="K9" s="193"/>
      <c r="L9" s="198">
        <f>L7*L8</f>
        <v>66</v>
      </c>
      <c r="M9" s="192"/>
      <c r="N9" s="192"/>
      <c r="O9" s="193"/>
      <c r="P9" s="198">
        <f>P7*P8</f>
        <v>66</v>
      </c>
      <c r="Q9" s="192"/>
      <c r="R9" s="192"/>
      <c r="S9" s="193"/>
      <c r="T9" s="198">
        <f>T7*T8</f>
        <v>66</v>
      </c>
      <c r="U9" s="192"/>
      <c r="V9" s="192"/>
      <c r="W9" s="193"/>
      <c r="X9" s="33"/>
      <c r="Y9" s="47"/>
      <c r="Z9" s="24"/>
      <c r="AA9" s="19"/>
      <c r="AC9" s="20" t="s">
        <v>72</v>
      </c>
      <c r="AE9" s="21">
        <f>T18</f>
        <v>192</v>
      </c>
      <c r="AF9" s="5"/>
    </row>
    <row r="10" spans="1:33" ht="4.95" customHeight="1">
      <c r="B10" s="4"/>
      <c r="C10" s="34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45"/>
      <c r="Y10" s="5"/>
      <c r="AA10" s="19"/>
      <c r="AC10" s="20"/>
      <c r="AE10" s="22"/>
      <c r="AF10" s="5"/>
    </row>
    <row r="11" spans="1:33" ht="4.95" customHeight="1">
      <c r="B11" s="4"/>
      <c r="Y11" s="5"/>
      <c r="AA11" s="19"/>
      <c r="AC11" s="4"/>
      <c r="AF11" s="5"/>
    </row>
    <row r="12" spans="1:33" ht="18" customHeight="1">
      <c r="B12" s="4"/>
      <c r="C12" s="30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197" t="s">
        <v>67</v>
      </c>
      <c r="Q12" s="197"/>
      <c r="R12" s="197"/>
      <c r="S12" s="197"/>
      <c r="T12" s="197" t="s">
        <v>68</v>
      </c>
      <c r="U12" s="197"/>
      <c r="V12" s="197"/>
      <c r="W12" s="197"/>
      <c r="X12" s="31"/>
      <c r="Y12" s="5"/>
      <c r="AA12" s="19"/>
      <c r="AC12" s="20" t="s">
        <v>73</v>
      </c>
      <c r="AE12" s="21">
        <f>AE9/AE7</f>
        <v>12.8</v>
      </c>
      <c r="AF12" s="5"/>
    </row>
    <row r="13" spans="1:33" ht="18" customHeight="1">
      <c r="B13" s="4"/>
      <c r="C13" s="32"/>
      <c r="O13" s="16" t="s">
        <v>65</v>
      </c>
      <c r="P13" s="202">
        <f>SUM(D8:W8)</f>
        <v>15</v>
      </c>
      <c r="Q13" s="203"/>
      <c r="R13" s="203"/>
      <c r="S13" s="204"/>
      <c r="T13" s="194">
        <f>SUM(D9:W9)</f>
        <v>330</v>
      </c>
      <c r="U13" s="195"/>
      <c r="V13" s="195"/>
      <c r="W13" s="196"/>
      <c r="X13" s="33"/>
      <c r="Y13" s="47"/>
      <c r="Z13" s="24"/>
      <c r="AA13" s="19"/>
      <c r="AC13" s="4"/>
      <c r="AF13" s="5"/>
    </row>
    <row r="14" spans="1:33" ht="18" customHeight="1">
      <c r="B14" s="4"/>
      <c r="C14" s="32"/>
      <c r="O14" s="16"/>
      <c r="P14" s="36"/>
      <c r="Q14" s="36"/>
      <c r="R14" s="36"/>
      <c r="S14" s="36"/>
      <c r="T14" s="37"/>
      <c r="U14" s="36"/>
      <c r="V14" s="36"/>
      <c r="W14" s="38" t="str">
        <f>IF(T13&gt;T18,"Childcare Contract EXCEEDS maximum funded hours available","")</f>
        <v>Childcare Contract EXCEEDS maximum funded hours available</v>
      </c>
      <c r="X14" s="33"/>
      <c r="Y14" s="47"/>
      <c r="Z14" s="24"/>
      <c r="AA14" s="19"/>
      <c r="AC14" s="4"/>
      <c r="AF14" s="5"/>
    </row>
    <row r="15" spans="1:33" ht="18" customHeight="1">
      <c r="B15" s="4"/>
      <c r="C15" s="34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39" t="str">
        <f>IF(T13&gt;T18,"All unfunded hours should be invoiced in accordance with the Charging Policy","")</f>
        <v>All unfunded hours should be invoiced in accordance with the Charging Policy</v>
      </c>
      <c r="X15" s="35"/>
      <c r="Y15" s="48"/>
      <c r="Z15" s="17"/>
      <c r="AA15" s="19"/>
      <c r="AC15" s="4"/>
      <c r="AF15" s="5"/>
    </row>
    <row r="16" spans="1:33" ht="4.95" customHeight="1">
      <c r="B16" s="4"/>
      <c r="W16" s="17"/>
      <c r="X16" s="17"/>
      <c r="Y16" s="48"/>
      <c r="Z16" s="17"/>
      <c r="AA16" s="19"/>
      <c r="AC16" s="4"/>
      <c r="AF16" s="5"/>
    </row>
    <row r="17" spans="2:32" ht="18" customHeight="1">
      <c r="B17" s="4"/>
      <c r="C17" s="30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197" t="s">
        <v>67</v>
      </c>
      <c r="Q17" s="197"/>
      <c r="R17" s="197"/>
      <c r="S17" s="197"/>
      <c r="T17" s="197" t="s">
        <v>68</v>
      </c>
      <c r="U17" s="197"/>
      <c r="V17" s="197"/>
      <c r="W17" s="197"/>
      <c r="X17" s="40"/>
      <c r="Y17" s="48"/>
      <c r="Z17" s="17"/>
      <c r="AA17" s="19"/>
      <c r="AC17" s="4"/>
      <c r="AF17" s="5"/>
    </row>
    <row r="18" spans="2:32" ht="18" customHeight="1">
      <c r="B18" s="4"/>
      <c r="C18" s="32"/>
      <c r="O18" s="16" t="s">
        <v>25</v>
      </c>
      <c r="P18" s="207">
        <f>T25</f>
        <v>15</v>
      </c>
      <c r="Q18" s="195"/>
      <c r="R18" s="195"/>
      <c r="S18" s="196"/>
      <c r="T18" s="202">
        <f>IF(T26&gt;T28,T28,T26)</f>
        <v>192</v>
      </c>
      <c r="U18" s="203"/>
      <c r="V18" s="203"/>
      <c r="W18" s="204"/>
      <c r="X18" s="33"/>
      <c r="Y18" s="47"/>
      <c r="Z18" s="24"/>
      <c r="AA18" s="19"/>
      <c r="AC18" s="4"/>
      <c r="AF18" s="5"/>
    </row>
    <row r="19" spans="2:32" ht="4.95" customHeight="1">
      <c r="B19" s="4"/>
      <c r="C19" s="34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41"/>
      <c r="Y19" s="49"/>
      <c r="Z19" s="42"/>
      <c r="AA19" s="19"/>
      <c r="AC19" s="4"/>
      <c r="AF19" s="5"/>
    </row>
    <row r="20" spans="2:32" ht="4.95" customHeight="1" thickBot="1">
      <c r="B20" s="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7"/>
      <c r="AA20" s="19"/>
      <c r="AC20" s="6"/>
      <c r="AD20" s="9"/>
      <c r="AE20" s="9"/>
      <c r="AF20" s="7"/>
    </row>
    <row r="21" spans="2:32" ht="4.95" hidden="1" customHeight="1">
      <c r="AA21" s="19"/>
    </row>
    <row r="22" spans="2:32" ht="18" hidden="1" customHeight="1">
      <c r="D22" s="199">
        <f>'STEPS 1-4'!G29</f>
        <v>3</v>
      </c>
      <c r="E22" s="200"/>
      <c r="F22" s="200"/>
      <c r="G22" s="201"/>
      <c r="H22" s="199">
        <f>'STEPS 1-4'!K29</f>
        <v>3</v>
      </c>
      <c r="I22" s="200"/>
      <c r="J22" s="200"/>
      <c r="K22" s="201"/>
      <c r="L22" s="199">
        <f>'STEPS 1-4'!O29</f>
        <v>3</v>
      </c>
      <c r="M22" s="200"/>
      <c r="N22" s="200"/>
      <c r="O22" s="201"/>
      <c r="P22" s="199">
        <f>'STEPS 1-4'!S29</f>
        <v>3</v>
      </c>
      <c r="Q22" s="200"/>
      <c r="R22" s="200"/>
      <c r="S22" s="201"/>
      <c r="T22" s="199">
        <f>'STEPS 1-4'!W29</f>
        <v>3</v>
      </c>
      <c r="U22" s="200"/>
      <c r="V22" s="200"/>
      <c r="W22" s="201"/>
      <c r="X22" s="29"/>
      <c r="Y22" s="29"/>
      <c r="Z22" s="29"/>
      <c r="AA22" s="19"/>
    </row>
    <row r="23" spans="2:32" ht="18" hidden="1" customHeight="1">
      <c r="D23" s="191">
        <f>D7*D22</f>
        <v>66</v>
      </c>
      <c r="E23" s="192"/>
      <c r="F23" s="192"/>
      <c r="G23" s="193"/>
      <c r="H23" s="191">
        <f>H7*H22</f>
        <v>66</v>
      </c>
      <c r="I23" s="192"/>
      <c r="J23" s="192"/>
      <c r="K23" s="193"/>
      <c r="L23" s="191">
        <f>L7*L22</f>
        <v>66</v>
      </c>
      <c r="M23" s="192"/>
      <c r="N23" s="192"/>
      <c r="O23" s="193"/>
      <c r="P23" s="191">
        <f>P7*P22</f>
        <v>66</v>
      </c>
      <c r="Q23" s="192"/>
      <c r="R23" s="192"/>
      <c r="S23" s="193"/>
      <c r="T23" s="191">
        <f>T7*T22</f>
        <v>66</v>
      </c>
      <c r="U23" s="192"/>
      <c r="V23" s="192"/>
      <c r="W23" s="193"/>
      <c r="X23" s="24"/>
      <c r="Y23" s="24"/>
      <c r="Z23" s="24"/>
      <c r="AA23" s="19"/>
    </row>
    <row r="24" spans="2:32" ht="4.95" hidden="1" customHeight="1">
      <c r="AA24" s="19"/>
    </row>
    <row r="25" spans="2:32" ht="18" hidden="1" customHeight="1">
      <c r="T25" s="194">
        <f>SUM(D22:W22)</f>
        <v>15</v>
      </c>
      <c r="U25" s="195"/>
      <c r="V25" s="195"/>
      <c r="W25" s="196"/>
      <c r="AA25" s="19"/>
    </row>
    <row r="26" spans="2:32" ht="18" hidden="1" customHeight="1">
      <c r="S26" s="23" t="s">
        <v>70</v>
      </c>
      <c r="T26" s="194">
        <f>SUM(D23:W23)</f>
        <v>330</v>
      </c>
      <c r="U26" s="195"/>
      <c r="V26" s="195"/>
      <c r="W26" s="196"/>
      <c r="AA26" s="19"/>
    </row>
    <row r="27" spans="2:32" ht="4.95" hidden="1" customHeight="1">
      <c r="AA27" s="19"/>
    </row>
    <row r="28" spans="2:32" ht="18" hidden="1" customHeight="1">
      <c r="S28" s="23" t="s">
        <v>69</v>
      </c>
      <c r="T28" s="194">
        <f>'STEPS 1-4'!AA20</f>
        <v>192</v>
      </c>
      <c r="U28" s="195"/>
      <c r="V28" s="195"/>
      <c r="W28" s="196"/>
      <c r="AA28" s="19"/>
    </row>
  </sheetData>
  <sheetProtection algorithmName="SHA-512" hashValue="907X/CpT2DbDG7wElp+bXCNpLnhnN1MeInQoaUh6nZCCAEzO8xGCsdkvqCeM50mnAmIfspLHg96lIsptXg1Tsw==" saltValue="wqQG36QuDEiHUB9qJKLGrw==" spinCount="100000" sheet="1" selectLockedCells="1" selectUnlockedCells="1"/>
  <mergeCells count="41">
    <mergeCell ref="P6:S6"/>
    <mergeCell ref="T6:W6"/>
    <mergeCell ref="D6:G6"/>
    <mergeCell ref="H6:K6"/>
    <mergeCell ref="L6:O6"/>
    <mergeCell ref="H7:K7"/>
    <mergeCell ref="D7:G7"/>
    <mergeCell ref="T8:W8"/>
    <mergeCell ref="T22:W22"/>
    <mergeCell ref="T23:W23"/>
    <mergeCell ref="H8:K8"/>
    <mergeCell ref="H22:K22"/>
    <mergeCell ref="H23:K23"/>
    <mergeCell ref="D8:G8"/>
    <mergeCell ref="P8:S8"/>
    <mergeCell ref="P22:S22"/>
    <mergeCell ref="P23:S23"/>
    <mergeCell ref="D23:G23"/>
    <mergeCell ref="D22:G22"/>
    <mergeCell ref="P18:S18"/>
    <mergeCell ref="T18:W18"/>
    <mergeCell ref="D9:G9"/>
    <mergeCell ref="H9:K9"/>
    <mergeCell ref="L9:O9"/>
    <mergeCell ref="P9:S9"/>
    <mergeCell ref="T9:W9"/>
    <mergeCell ref="L7:O7"/>
    <mergeCell ref="T7:W7"/>
    <mergeCell ref="P7:S7"/>
    <mergeCell ref="L8:O8"/>
    <mergeCell ref="T28:W28"/>
    <mergeCell ref="T26:W26"/>
    <mergeCell ref="T25:W25"/>
    <mergeCell ref="P12:S12"/>
    <mergeCell ref="T12:W12"/>
    <mergeCell ref="L22:O22"/>
    <mergeCell ref="L23:O23"/>
    <mergeCell ref="P17:S17"/>
    <mergeCell ref="T17:W17"/>
    <mergeCell ref="P13:S13"/>
    <mergeCell ref="T13:W13"/>
  </mergeCells>
  <pageMargins left="0.39370078740157483" right="0.39370078740157483" top="0.19685039370078741" bottom="0.19685039370078741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STEPS 1-4</vt:lpstr>
      <vt:lpstr>CLAIM FORM</vt:lpstr>
      <vt:lpstr>'CLAIM FORM'!Print_Area</vt:lpstr>
      <vt:lpstr>'STEPS 1-4'!Print_Area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Rushbrook</dc:creator>
  <cp:lastModifiedBy>Su Rushbrook</cp:lastModifiedBy>
  <cp:lastPrinted>2017-07-08T13:59:44Z</cp:lastPrinted>
  <dcterms:created xsi:type="dcterms:W3CDTF">2009-05-25T10:16:24Z</dcterms:created>
  <dcterms:modified xsi:type="dcterms:W3CDTF">2024-03-08T09:19:15Z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