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MS Scheme\Schools Forum\Meetings 2020\13 Nov\"/>
    </mc:Choice>
  </mc:AlternateContent>
  <xr:revisionPtr revIDLastSave="0" documentId="13_ncr:1_{EE15270C-6479-4819-92D5-0A4EEEF81E47}" xr6:coauthVersionLast="45" xr6:coauthVersionMax="45" xr10:uidLastSave="{00000000-0000-0000-0000-000000000000}"/>
  <bookViews>
    <workbookView xWindow="-110" yWindow="-110" windowWidth="19420" windowHeight="10420" xr2:uid="{148D8B28-2F0C-424F-8E82-DE0FD762CE5E}"/>
  </bookViews>
  <sheets>
    <sheet name="Sheet1" sheetId="1" r:id="rId1"/>
  </sheets>
  <definedNames>
    <definedName name="_xlnm.Print_Area" localSheetId="0">Sheet1!$A$1:$L$25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K23" i="1"/>
  <c r="L23" i="1"/>
  <c r="D23" i="1"/>
  <c r="E17" i="1"/>
  <c r="F17" i="1"/>
  <c r="G17" i="1"/>
  <c r="H17" i="1"/>
  <c r="I17" i="1"/>
  <c r="J17" i="1"/>
  <c r="K17" i="1"/>
  <c r="L17" i="1"/>
  <c r="D17" i="1"/>
  <c r="F8" i="1" l="1"/>
  <c r="G8" i="1"/>
  <c r="H8" i="1"/>
  <c r="I8" i="1"/>
  <c r="J8" i="1"/>
  <c r="K8" i="1"/>
  <c r="F9" i="1"/>
  <c r="G9" i="1"/>
  <c r="H9" i="1"/>
  <c r="I9" i="1"/>
  <c r="J9" i="1"/>
  <c r="K9" i="1"/>
  <c r="F10" i="1"/>
  <c r="G10" i="1"/>
  <c r="H10" i="1"/>
  <c r="I10" i="1"/>
  <c r="J10" i="1"/>
  <c r="K10" i="1"/>
  <c r="F19" i="1"/>
  <c r="G19" i="1"/>
  <c r="H19" i="1"/>
  <c r="I19" i="1"/>
  <c r="J19" i="1"/>
  <c r="K19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E9" i="1"/>
  <c r="E10" i="1"/>
  <c r="E19" i="1"/>
  <c r="E11" i="1"/>
  <c r="E12" i="1"/>
  <c r="E13" i="1"/>
  <c r="E14" i="1"/>
  <c r="E15" i="1"/>
  <c r="E16" i="1"/>
  <c r="E20" i="1"/>
  <c r="E21" i="1"/>
  <c r="E22" i="1"/>
  <c r="E8" i="1"/>
  <c r="L15" i="1" l="1"/>
  <c r="L11" i="1"/>
  <c r="L14" i="1"/>
  <c r="L19" i="1"/>
  <c r="L22" i="1"/>
  <c r="L21" i="1"/>
  <c r="L20" i="1"/>
  <c r="L13" i="1"/>
  <c r="L10" i="1"/>
  <c r="L16" i="1"/>
  <c r="L12" i="1"/>
  <c r="L9" i="1"/>
  <c r="L8" i="1"/>
</calcChain>
</file>

<file path=xl/sharedStrings.xml><?xml version="1.0" encoding="utf-8"?>
<sst xmlns="http://schemas.openxmlformats.org/spreadsheetml/2006/main" count="48" uniqueCount="36">
  <si>
    <t>Locn</t>
  </si>
  <si>
    <t>DfE</t>
  </si>
  <si>
    <t>School</t>
  </si>
  <si>
    <t xml:space="preserve">Number </t>
  </si>
  <si>
    <t>Contingencies</t>
  </si>
  <si>
    <t>FSM Eligibility</t>
  </si>
  <si>
    <t>Staff Costs -</t>
  </si>
  <si>
    <t>TOTAL</t>
  </si>
  <si>
    <t>of</t>
  </si>
  <si>
    <t>Safeguarding</t>
  </si>
  <si>
    <t>Maternity</t>
  </si>
  <si>
    <t>Special</t>
  </si>
  <si>
    <t>Suspended</t>
  </si>
  <si>
    <t>Disabled</t>
  </si>
  <si>
    <t>Circumstances</t>
  </si>
  <si>
    <t>Staff</t>
  </si>
  <si>
    <t>£</t>
  </si>
  <si>
    <t>Chapel Green School</t>
  </si>
  <si>
    <t>John Grant School</t>
  </si>
  <si>
    <t>Sheringham Woodfields School</t>
  </si>
  <si>
    <t>Churchill Park School</t>
  </si>
  <si>
    <t>The Clare School</t>
  </si>
  <si>
    <t>Harford Manor School</t>
  </si>
  <si>
    <t>The Parkside School</t>
  </si>
  <si>
    <t>Hall School</t>
  </si>
  <si>
    <t>Sidestrand Hall School</t>
  </si>
  <si>
    <t>Fred Nicholson School</t>
  </si>
  <si>
    <t>Eaton Hall Academy</t>
  </si>
  <si>
    <t>Fen Rivers Academy</t>
  </si>
  <si>
    <t>The Wherry School</t>
  </si>
  <si>
    <t>Rate £</t>
  </si>
  <si>
    <t>Maintained:</t>
  </si>
  <si>
    <t>Academy:</t>
  </si>
  <si>
    <t>Places*</t>
  </si>
  <si>
    <t>*Current places.  These will be updated to the number of places funded in the 2021/22 budget share, so final costs may change for each school.</t>
  </si>
  <si>
    <t>INDICATIVE BUYBACK COSTS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</si>
</sst>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/>
    <xf numFmtId="4" fontId="2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0" xfId="0" applyFont="1" applyFill="1"/>
    <xf numFmtId="1" fontId="3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4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E090-E7A5-4A01-ACEC-0BF5F3F1BC22}">
  <sheetPr>
    <pageSetUpPr fitToPage="1"/>
  </sheetPr>
  <dimension ref="A1:M25"/>
  <sheetViews>
    <sheetView tabSelected="1" zoomScale="85" zoomScaleNormal="85" workbookViewId="0">
      <selection activeCell="A2" sqref="A2"/>
    </sheetView>
  </sheetViews>
  <sheetFormatPr defaultRowHeight="14.5" x14ac:dyDescent="0.35"/>
  <cols>
    <col min="1" max="1" width="9.90625" customWidth="1"/>
    <col min="2" max="2" width="5.7265625" bestFit="1" customWidth="1"/>
    <col min="3" max="3" width="32.26953125" bestFit="1" customWidth="1"/>
    <col min="4" max="4" width="9.90625" bestFit="1" customWidth="1"/>
    <col min="5" max="5" width="16.26953125" style="7" bestFit="1" customWidth="1"/>
    <col min="6" max="6" width="16.453125" bestFit="1" customWidth="1"/>
    <col min="7" max="7" width="15.1796875" bestFit="1" customWidth="1"/>
    <col min="8" max="8" width="14" bestFit="1" customWidth="1"/>
    <col min="9" max="9" width="16.6328125" bestFit="1" customWidth="1"/>
    <col min="10" max="11" width="14" bestFit="1" customWidth="1"/>
    <col min="12" max="12" width="11.7265625" bestFit="1" customWidth="1"/>
  </cols>
  <sheetData>
    <row r="1" spans="1:13" ht="15.5" x14ac:dyDescent="0.35">
      <c r="A1" s="9" t="s">
        <v>35</v>
      </c>
      <c r="B1" s="8"/>
      <c r="C1" s="6"/>
      <c r="D1" s="10" t="s">
        <v>30</v>
      </c>
      <c r="E1" s="5">
        <v>166.56</v>
      </c>
      <c r="F1" s="5">
        <v>0.43</v>
      </c>
      <c r="G1" s="5">
        <v>2.86</v>
      </c>
      <c r="H1" s="5">
        <v>68.319999999999993</v>
      </c>
      <c r="I1" s="5">
        <v>10.23</v>
      </c>
      <c r="J1" s="5">
        <v>10.38</v>
      </c>
      <c r="K1" s="11">
        <v>2.41</v>
      </c>
      <c r="L1" s="8"/>
      <c r="M1" s="1"/>
    </row>
    <row r="2" spans="1:13" ht="15.5" x14ac:dyDescent="0.35">
      <c r="A2" s="3"/>
      <c r="B2" s="8"/>
      <c r="C2" s="6"/>
      <c r="D2" s="3"/>
      <c r="E2" s="6"/>
      <c r="F2" s="6"/>
      <c r="G2" s="8"/>
      <c r="H2" s="8"/>
      <c r="I2" s="8"/>
      <c r="J2" s="8"/>
      <c r="K2" s="8"/>
      <c r="L2" s="8"/>
      <c r="M2" s="1"/>
    </row>
    <row r="3" spans="1:13" ht="15.5" x14ac:dyDescent="0.35">
      <c r="A3" s="3" t="s">
        <v>0</v>
      </c>
      <c r="B3" s="3" t="s">
        <v>1</v>
      </c>
      <c r="C3" s="1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6</v>
      </c>
      <c r="I3" s="3" t="s">
        <v>6</v>
      </c>
      <c r="J3" s="3" t="s">
        <v>6</v>
      </c>
      <c r="K3" s="3" t="s">
        <v>6</v>
      </c>
      <c r="L3" s="3" t="s">
        <v>7</v>
      </c>
      <c r="M3" s="1"/>
    </row>
    <row r="4" spans="1:13" ht="15.5" x14ac:dyDescent="0.35">
      <c r="A4" s="3"/>
      <c r="B4" s="8"/>
      <c r="C4" s="6"/>
      <c r="D4" s="3" t="s">
        <v>8</v>
      </c>
      <c r="E4" s="6"/>
      <c r="F4" s="6"/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8"/>
      <c r="M4" s="1"/>
    </row>
    <row r="5" spans="1:13" ht="15.5" x14ac:dyDescent="0.35">
      <c r="A5" s="3"/>
      <c r="B5" s="8"/>
      <c r="C5" s="6"/>
      <c r="D5" s="3" t="s">
        <v>33</v>
      </c>
      <c r="E5" s="6"/>
      <c r="F5" s="6"/>
      <c r="G5" s="3"/>
      <c r="H5" s="3"/>
      <c r="I5" s="3" t="s">
        <v>14</v>
      </c>
      <c r="J5" s="3" t="s">
        <v>15</v>
      </c>
      <c r="K5" s="3" t="s">
        <v>15</v>
      </c>
      <c r="L5" s="8"/>
      <c r="M5" s="1"/>
    </row>
    <row r="6" spans="1:13" ht="15.5" x14ac:dyDescent="0.35">
      <c r="A6" s="3"/>
      <c r="B6" s="8"/>
      <c r="C6" s="6"/>
      <c r="D6" s="3"/>
      <c r="E6" s="3" t="s">
        <v>16</v>
      </c>
      <c r="F6" s="3" t="s">
        <v>16</v>
      </c>
      <c r="G6" s="3" t="s">
        <v>16</v>
      </c>
      <c r="H6" s="3" t="s">
        <v>16</v>
      </c>
      <c r="I6" s="3" t="s">
        <v>16</v>
      </c>
      <c r="J6" s="3" t="s">
        <v>16</v>
      </c>
      <c r="K6" s="3" t="s">
        <v>16</v>
      </c>
      <c r="L6" s="8" t="s">
        <v>16</v>
      </c>
      <c r="M6" s="1"/>
    </row>
    <row r="7" spans="1:13" ht="15.5" x14ac:dyDescent="0.35">
      <c r="A7" s="9" t="s">
        <v>31</v>
      </c>
      <c r="B7" s="8"/>
      <c r="C7" s="6"/>
      <c r="D7" s="3"/>
      <c r="E7" s="3"/>
      <c r="F7" s="3"/>
      <c r="G7" s="3"/>
      <c r="H7" s="3"/>
      <c r="I7" s="3"/>
      <c r="J7" s="3"/>
      <c r="K7" s="3"/>
      <c r="L7" s="8"/>
      <c r="M7" s="1"/>
    </row>
    <row r="8" spans="1:13" ht="15.5" x14ac:dyDescent="0.35">
      <c r="A8" s="3">
        <v>2650</v>
      </c>
      <c r="B8" s="13">
        <v>7010</v>
      </c>
      <c r="C8" s="6" t="s">
        <v>17</v>
      </c>
      <c r="D8" s="2">
        <v>115.16666666666666</v>
      </c>
      <c r="E8" s="4">
        <f>$D8*E$1</f>
        <v>19182.16</v>
      </c>
      <c r="F8" s="4">
        <f t="shared" ref="F8:K8" si="0">$D8*F$1</f>
        <v>49.521666666666661</v>
      </c>
      <c r="G8" s="4">
        <f t="shared" si="0"/>
        <v>329.37666666666661</v>
      </c>
      <c r="H8" s="4">
        <f t="shared" si="0"/>
        <v>7868.1866666666656</v>
      </c>
      <c r="I8" s="4">
        <f t="shared" si="0"/>
        <v>1178.155</v>
      </c>
      <c r="J8" s="4">
        <f t="shared" si="0"/>
        <v>1195.43</v>
      </c>
      <c r="K8" s="4">
        <f t="shared" si="0"/>
        <v>277.55166666666668</v>
      </c>
      <c r="L8" s="14">
        <f>SUM(E8:K8)</f>
        <v>30080.381666666664</v>
      </c>
      <c r="M8" s="1"/>
    </row>
    <row r="9" spans="1:13" ht="15.5" x14ac:dyDescent="0.35">
      <c r="A9" s="3">
        <v>2670</v>
      </c>
      <c r="B9" s="13">
        <v>7020</v>
      </c>
      <c r="C9" s="6" t="s">
        <v>18</v>
      </c>
      <c r="D9" s="2">
        <v>146.5</v>
      </c>
      <c r="E9" s="4">
        <f t="shared" ref="E9:K16" si="1">$D9*E$1</f>
        <v>24401.040000000001</v>
      </c>
      <c r="F9" s="4">
        <f t="shared" si="1"/>
        <v>62.994999999999997</v>
      </c>
      <c r="G9" s="4">
        <f t="shared" si="1"/>
        <v>418.99</v>
      </c>
      <c r="H9" s="4">
        <f t="shared" si="1"/>
        <v>10008.879999999999</v>
      </c>
      <c r="I9" s="4">
        <f t="shared" si="1"/>
        <v>1498.6950000000002</v>
      </c>
      <c r="J9" s="4">
        <f t="shared" si="1"/>
        <v>1520.67</v>
      </c>
      <c r="K9" s="4">
        <f t="shared" si="1"/>
        <v>353.065</v>
      </c>
      <c r="L9" s="14">
        <f t="shared" ref="L9:L16" si="2">SUM(E9:K9)</f>
        <v>38264.334999999999</v>
      </c>
      <c r="M9" s="1"/>
    </row>
    <row r="10" spans="1:13" ht="15.5" x14ac:dyDescent="0.35">
      <c r="A10" s="3">
        <v>2675</v>
      </c>
      <c r="B10" s="13">
        <v>7007</v>
      </c>
      <c r="C10" s="6" t="s">
        <v>19</v>
      </c>
      <c r="D10" s="2">
        <v>133.75</v>
      </c>
      <c r="E10" s="4">
        <f t="shared" si="1"/>
        <v>22277.4</v>
      </c>
      <c r="F10" s="4">
        <f t="shared" si="1"/>
        <v>57.512499999999996</v>
      </c>
      <c r="G10" s="4">
        <f t="shared" si="1"/>
        <v>382.52499999999998</v>
      </c>
      <c r="H10" s="4">
        <f t="shared" si="1"/>
        <v>9137.7999999999993</v>
      </c>
      <c r="I10" s="4">
        <f t="shared" si="1"/>
        <v>1368.2625</v>
      </c>
      <c r="J10" s="4">
        <f t="shared" si="1"/>
        <v>1388.325</v>
      </c>
      <c r="K10" s="4">
        <f t="shared" si="1"/>
        <v>322.33750000000003</v>
      </c>
      <c r="L10" s="14">
        <f t="shared" si="2"/>
        <v>34934.162499999999</v>
      </c>
      <c r="M10" s="1"/>
    </row>
    <row r="11" spans="1:13" ht="15.5" x14ac:dyDescent="0.35">
      <c r="A11" s="3">
        <v>2695</v>
      </c>
      <c r="B11" s="13">
        <v>7013</v>
      </c>
      <c r="C11" s="6" t="s">
        <v>21</v>
      </c>
      <c r="D11" s="2">
        <v>102.83333333333334</v>
      </c>
      <c r="E11" s="4">
        <f t="shared" si="1"/>
        <v>17127.920000000002</v>
      </c>
      <c r="F11" s="4">
        <f t="shared" si="1"/>
        <v>44.218333333333334</v>
      </c>
      <c r="G11" s="4">
        <f t="shared" si="1"/>
        <v>294.10333333333335</v>
      </c>
      <c r="H11" s="4">
        <f t="shared" si="1"/>
        <v>7025.5733333333337</v>
      </c>
      <c r="I11" s="4">
        <f t="shared" si="1"/>
        <v>1051.9850000000001</v>
      </c>
      <c r="J11" s="4">
        <f t="shared" si="1"/>
        <v>1067.4100000000001</v>
      </c>
      <c r="K11" s="4">
        <f t="shared" si="1"/>
        <v>247.82833333333338</v>
      </c>
      <c r="L11" s="14">
        <f t="shared" si="2"/>
        <v>26859.038333333338</v>
      </c>
      <c r="M11" s="1"/>
    </row>
    <row r="12" spans="1:13" ht="15.5" x14ac:dyDescent="0.35">
      <c r="A12" s="3">
        <v>2705</v>
      </c>
      <c r="B12" s="13">
        <v>7016</v>
      </c>
      <c r="C12" s="6" t="s">
        <v>22</v>
      </c>
      <c r="D12" s="2">
        <v>88.583333333333314</v>
      </c>
      <c r="E12" s="4">
        <f t="shared" si="1"/>
        <v>14754.439999999997</v>
      </c>
      <c r="F12" s="4">
        <f t="shared" si="1"/>
        <v>38.090833333333322</v>
      </c>
      <c r="G12" s="4">
        <f t="shared" si="1"/>
        <v>253.34833333333327</v>
      </c>
      <c r="H12" s="4">
        <f t="shared" si="1"/>
        <v>6052.0133333333315</v>
      </c>
      <c r="I12" s="4">
        <f t="shared" si="1"/>
        <v>906.20749999999987</v>
      </c>
      <c r="J12" s="4">
        <f t="shared" si="1"/>
        <v>919.49499999999989</v>
      </c>
      <c r="K12" s="4">
        <f t="shared" si="1"/>
        <v>213.48583333333329</v>
      </c>
      <c r="L12" s="14">
        <f t="shared" si="2"/>
        <v>23137.080833333326</v>
      </c>
      <c r="M12" s="1"/>
    </row>
    <row r="13" spans="1:13" ht="15.5" x14ac:dyDescent="0.35">
      <c r="A13" s="3">
        <v>2710</v>
      </c>
      <c r="B13" s="13">
        <v>7014</v>
      </c>
      <c r="C13" s="6" t="s">
        <v>23</v>
      </c>
      <c r="D13" s="2">
        <v>171.16666666666666</v>
      </c>
      <c r="E13" s="4">
        <f t="shared" si="1"/>
        <v>28509.52</v>
      </c>
      <c r="F13" s="4">
        <f t="shared" si="1"/>
        <v>73.601666666666659</v>
      </c>
      <c r="G13" s="4">
        <f t="shared" si="1"/>
        <v>489.53666666666663</v>
      </c>
      <c r="H13" s="4">
        <f t="shared" si="1"/>
        <v>11694.106666666665</v>
      </c>
      <c r="I13" s="4">
        <f t="shared" si="1"/>
        <v>1751.0350000000001</v>
      </c>
      <c r="J13" s="4">
        <f t="shared" si="1"/>
        <v>1776.71</v>
      </c>
      <c r="K13" s="4">
        <f t="shared" si="1"/>
        <v>412.51166666666666</v>
      </c>
      <c r="L13" s="14">
        <f t="shared" si="2"/>
        <v>44707.021666666667</v>
      </c>
      <c r="M13" s="1"/>
    </row>
    <row r="14" spans="1:13" ht="15.5" x14ac:dyDescent="0.35">
      <c r="A14" s="3">
        <v>2715</v>
      </c>
      <c r="B14" s="13">
        <v>7006</v>
      </c>
      <c r="C14" s="6" t="s">
        <v>24</v>
      </c>
      <c r="D14" s="2">
        <v>90</v>
      </c>
      <c r="E14" s="4">
        <f t="shared" si="1"/>
        <v>14990.4</v>
      </c>
      <c r="F14" s="4">
        <f t="shared" si="1"/>
        <v>38.700000000000003</v>
      </c>
      <c r="G14" s="4">
        <f t="shared" si="1"/>
        <v>257.39999999999998</v>
      </c>
      <c r="H14" s="4">
        <f t="shared" si="1"/>
        <v>6148.7999999999993</v>
      </c>
      <c r="I14" s="4">
        <f t="shared" si="1"/>
        <v>920.7</v>
      </c>
      <c r="J14" s="4">
        <f t="shared" si="1"/>
        <v>934.2</v>
      </c>
      <c r="K14" s="4">
        <f t="shared" si="1"/>
        <v>216.9</v>
      </c>
      <c r="L14" s="14">
        <f t="shared" si="2"/>
        <v>23507.100000000002</v>
      </c>
      <c r="M14" s="1"/>
    </row>
    <row r="15" spans="1:13" ht="15.5" x14ac:dyDescent="0.35">
      <c r="A15" s="3">
        <v>2720</v>
      </c>
      <c r="B15" s="13">
        <v>7001</v>
      </c>
      <c r="C15" s="6" t="s">
        <v>25</v>
      </c>
      <c r="D15" s="2">
        <v>185.25000000000003</v>
      </c>
      <c r="E15" s="4">
        <f t="shared" si="1"/>
        <v>30855.240000000005</v>
      </c>
      <c r="F15" s="4">
        <f t="shared" si="1"/>
        <v>79.657500000000013</v>
      </c>
      <c r="G15" s="4">
        <f t="shared" si="1"/>
        <v>529.81500000000005</v>
      </c>
      <c r="H15" s="4">
        <f t="shared" si="1"/>
        <v>12656.28</v>
      </c>
      <c r="I15" s="4">
        <f t="shared" si="1"/>
        <v>1895.1075000000003</v>
      </c>
      <c r="J15" s="4">
        <f t="shared" si="1"/>
        <v>1922.8950000000004</v>
      </c>
      <c r="K15" s="4">
        <f t="shared" si="1"/>
        <v>446.4525000000001</v>
      </c>
      <c r="L15" s="14">
        <f t="shared" si="2"/>
        <v>48385.447500000009</v>
      </c>
      <c r="M15" s="1"/>
    </row>
    <row r="16" spans="1:13" ht="15.5" x14ac:dyDescent="0.35">
      <c r="A16" s="3">
        <v>2721</v>
      </c>
      <c r="B16" s="13">
        <v>7004</v>
      </c>
      <c r="C16" s="6" t="s">
        <v>26</v>
      </c>
      <c r="D16" s="2">
        <v>158.66666666666666</v>
      </c>
      <c r="E16" s="4">
        <f t="shared" si="1"/>
        <v>26427.52</v>
      </c>
      <c r="F16" s="4">
        <f t="shared" si="1"/>
        <v>68.226666666666659</v>
      </c>
      <c r="G16" s="4">
        <f t="shared" si="1"/>
        <v>453.78666666666663</v>
      </c>
      <c r="H16" s="4">
        <f t="shared" si="1"/>
        <v>10840.106666666665</v>
      </c>
      <c r="I16" s="4">
        <f t="shared" si="1"/>
        <v>1623.16</v>
      </c>
      <c r="J16" s="4">
        <f t="shared" si="1"/>
        <v>1646.96</v>
      </c>
      <c r="K16" s="4">
        <f t="shared" si="1"/>
        <v>382.38666666666666</v>
      </c>
      <c r="L16" s="14">
        <f t="shared" si="2"/>
        <v>41442.146666666667</v>
      </c>
      <c r="M16" s="1"/>
    </row>
    <row r="17" spans="1:13" ht="16" thickBot="1" x14ac:dyDescent="0.4">
      <c r="A17" s="3"/>
      <c r="B17" s="13"/>
      <c r="C17" s="6"/>
      <c r="D17" s="15">
        <f>SUM(D8:D16)</f>
        <v>1191.9166666666667</v>
      </c>
      <c r="E17" s="16">
        <f t="shared" ref="E17:L17" si="3">SUM(E8:E16)</f>
        <v>198525.63999999998</v>
      </c>
      <c r="F17" s="16">
        <f t="shared" si="3"/>
        <v>512.52416666666659</v>
      </c>
      <c r="G17" s="16">
        <f t="shared" si="3"/>
        <v>3408.8816666666671</v>
      </c>
      <c r="H17" s="16">
        <f t="shared" si="3"/>
        <v>81431.746666666659</v>
      </c>
      <c r="I17" s="16">
        <f t="shared" si="3"/>
        <v>12193.307499999999</v>
      </c>
      <c r="J17" s="16">
        <f t="shared" si="3"/>
        <v>12372.095000000001</v>
      </c>
      <c r="K17" s="16">
        <f t="shared" si="3"/>
        <v>2872.5191666666674</v>
      </c>
      <c r="L17" s="16">
        <f t="shared" si="3"/>
        <v>311316.71416666667</v>
      </c>
      <c r="M17" s="1"/>
    </row>
    <row r="18" spans="1:13" ht="16" thickTop="1" x14ac:dyDescent="0.35">
      <c r="A18" s="3" t="s">
        <v>32</v>
      </c>
      <c r="B18" s="8"/>
      <c r="C18" s="6"/>
      <c r="D18" s="3"/>
      <c r="E18" s="6"/>
      <c r="F18" s="6"/>
      <c r="G18" s="8"/>
      <c r="H18" s="8"/>
      <c r="I18" s="8"/>
      <c r="J18" s="8"/>
      <c r="K18" s="8"/>
      <c r="L18" s="8"/>
      <c r="M18" s="6"/>
    </row>
    <row r="19" spans="1:13" ht="15.5" x14ac:dyDescent="0.35">
      <c r="A19" s="3">
        <v>2690</v>
      </c>
      <c r="B19" s="13">
        <v>7021</v>
      </c>
      <c r="C19" s="6" t="s">
        <v>20</v>
      </c>
      <c r="D19" s="2">
        <v>221</v>
      </c>
      <c r="E19" s="4">
        <f t="shared" ref="E19:K22" si="4">$D19*E$1</f>
        <v>36809.760000000002</v>
      </c>
      <c r="F19" s="4">
        <f t="shared" si="4"/>
        <v>95.03</v>
      </c>
      <c r="G19" s="4">
        <f t="shared" si="4"/>
        <v>632.05999999999995</v>
      </c>
      <c r="H19" s="4">
        <f t="shared" si="4"/>
        <v>15098.72</v>
      </c>
      <c r="I19" s="4">
        <f t="shared" si="4"/>
        <v>2260.83</v>
      </c>
      <c r="J19" s="4">
        <f t="shared" si="4"/>
        <v>2293.98</v>
      </c>
      <c r="K19" s="4">
        <f t="shared" si="4"/>
        <v>532.61</v>
      </c>
      <c r="L19" s="14">
        <f>SUM(E19:K19)</f>
        <v>57722.990000000005</v>
      </c>
      <c r="M19" s="1"/>
    </row>
    <row r="20" spans="1:13" ht="15.5" x14ac:dyDescent="0.35">
      <c r="A20" s="3">
        <v>2723</v>
      </c>
      <c r="B20" s="13">
        <v>7015</v>
      </c>
      <c r="C20" s="6" t="s">
        <v>27</v>
      </c>
      <c r="D20" s="2">
        <v>55.416666666666671</v>
      </c>
      <c r="E20" s="4">
        <f t="shared" si="4"/>
        <v>9230.2000000000007</v>
      </c>
      <c r="F20" s="4">
        <f t="shared" si="4"/>
        <v>23.829166666666669</v>
      </c>
      <c r="G20" s="4">
        <f t="shared" si="4"/>
        <v>158.49166666666667</v>
      </c>
      <c r="H20" s="4">
        <f t="shared" si="4"/>
        <v>3786.0666666666666</v>
      </c>
      <c r="I20" s="4">
        <f t="shared" si="4"/>
        <v>566.91250000000002</v>
      </c>
      <c r="J20" s="4">
        <f t="shared" si="4"/>
        <v>575.22500000000014</v>
      </c>
      <c r="K20" s="4">
        <f t="shared" si="4"/>
        <v>133.55416666666667</v>
      </c>
      <c r="L20" s="14">
        <f>SUM(E20:K20)</f>
        <v>14474.279166666669</v>
      </c>
      <c r="M20" s="1"/>
    </row>
    <row r="21" spans="1:13" ht="15.5" x14ac:dyDescent="0.35">
      <c r="A21" s="3">
        <v>7000</v>
      </c>
      <c r="B21" s="13">
        <v>7000</v>
      </c>
      <c r="C21" s="17" t="s">
        <v>28</v>
      </c>
      <c r="D21" s="2">
        <v>48</v>
      </c>
      <c r="E21" s="4">
        <f t="shared" si="4"/>
        <v>7994.88</v>
      </c>
      <c r="F21" s="4">
        <f t="shared" si="4"/>
        <v>20.64</v>
      </c>
      <c r="G21" s="4">
        <f t="shared" si="4"/>
        <v>137.28</v>
      </c>
      <c r="H21" s="4">
        <f t="shared" si="4"/>
        <v>3279.3599999999997</v>
      </c>
      <c r="I21" s="4">
        <f t="shared" si="4"/>
        <v>491.04</v>
      </c>
      <c r="J21" s="4">
        <f t="shared" si="4"/>
        <v>498.24</v>
      </c>
      <c r="K21" s="4">
        <f t="shared" si="4"/>
        <v>115.68</v>
      </c>
      <c r="L21" s="14">
        <f>SUM(E21:K21)</f>
        <v>12537.12</v>
      </c>
      <c r="M21" s="1"/>
    </row>
    <row r="22" spans="1:13" ht="15.5" x14ac:dyDescent="0.35">
      <c r="A22" s="3">
        <v>7002</v>
      </c>
      <c r="B22" s="13">
        <v>7002</v>
      </c>
      <c r="C22" s="17" t="s">
        <v>29</v>
      </c>
      <c r="D22" s="2">
        <v>94.25</v>
      </c>
      <c r="E22" s="4">
        <f t="shared" si="4"/>
        <v>15698.28</v>
      </c>
      <c r="F22" s="4">
        <f t="shared" si="4"/>
        <v>40.527499999999996</v>
      </c>
      <c r="G22" s="4">
        <f t="shared" si="4"/>
        <v>269.55500000000001</v>
      </c>
      <c r="H22" s="4">
        <f t="shared" si="4"/>
        <v>6439.1599999999989</v>
      </c>
      <c r="I22" s="4">
        <f t="shared" si="4"/>
        <v>964.17750000000001</v>
      </c>
      <c r="J22" s="4">
        <f t="shared" si="4"/>
        <v>978.31500000000005</v>
      </c>
      <c r="K22" s="4">
        <f t="shared" si="4"/>
        <v>227.14250000000001</v>
      </c>
      <c r="L22" s="14">
        <f>SUM(E22:K22)</f>
        <v>24617.157500000001</v>
      </c>
      <c r="M22" s="1"/>
    </row>
    <row r="23" spans="1:13" ht="16" thickBot="1" x14ac:dyDescent="0.4">
      <c r="A23" s="7"/>
      <c r="B23" s="7"/>
      <c r="C23" s="7"/>
      <c r="D23" s="18">
        <f>SUM(D19:D22)</f>
        <v>418.66666666666669</v>
      </c>
      <c r="E23" s="19">
        <f t="shared" ref="E23:L23" si="5">SUM(E19:E22)</f>
        <v>69733.12000000001</v>
      </c>
      <c r="F23" s="19">
        <f t="shared" si="5"/>
        <v>180.02666666666667</v>
      </c>
      <c r="G23" s="19">
        <f t="shared" si="5"/>
        <v>1197.3866666666665</v>
      </c>
      <c r="H23" s="19">
        <f t="shared" si="5"/>
        <v>28603.306666666667</v>
      </c>
      <c r="I23" s="19">
        <f t="shared" si="5"/>
        <v>4282.96</v>
      </c>
      <c r="J23" s="19">
        <f t="shared" si="5"/>
        <v>4345.76</v>
      </c>
      <c r="K23" s="19">
        <f t="shared" si="5"/>
        <v>1008.9866666666668</v>
      </c>
      <c r="L23" s="19">
        <f t="shared" si="5"/>
        <v>109351.54666666668</v>
      </c>
    </row>
    <row r="24" spans="1:13" ht="15" thickTop="1" x14ac:dyDescent="0.35">
      <c r="A24" s="7"/>
      <c r="B24" s="7"/>
      <c r="C24" s="7"/>
      <c r="D24" s="7"/>
      <c r="F24" s="7"/>
      <c r="G24" s="7"/>
      <c r="H24" s="7"/>
      <c r="I24" s="7"/>
      <c r="J24" s="7"/>
      <c r="K24" s="7"/>
      <c r="L24" s="7"/>
    </row>
    <row r="25" spans="1:13" x14ac:dyDescent="0.35">
      <c r="A25" s="20" t="s">
        <v>34</v>
      </c>
      <c r="B25" s="7"/>
      <c r="C25" s="7"/>
      <c r="D25" s="7"/>
      <c r="F25" s="7"/>
      <c r="G25" s="7"/>
      <c r="H25" s="7"/>
      <c r="I25" s="7"/>
      <c r="J25" s="7"/>
      <c r="K25" s="7"/>
      <c r="L25" s="7"/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Samantha</dc:creator>
  <cp:lastModifiedBy>Brock, Martin</cp:lastModifiedBy>
  <cp:lastPrinted>2020-11-02T17:40:27Z</cp:lastPrinted>
  <dcterms:created xsi:type="dcterms:W3CDTF">2020-10-27T15:35:15Z</dcterms:created>
  <dcterms:modified xsi:type="dcterms:W3CDTF">2020-11-02T17:40:31Z</dcterms:modified>
</cp:coreProperties>
</file>